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120" yWindow="105" windowWidth="11595" windowHeight="6150" activeTab="0"/>
  </bookViews>
  <sheets>
    <sheet name="PC-Version" sheetId="1" r:id="rId1"/>
  </sheets>
  <definedNames>
    <definedName name="_xlnm.Print_Area" localSheetId="0">'PC-Version'!$A$1:$BD$83</definedName>
  </definedNames>
  <calcPr fullCalcOnLoad="1"/>
</workbook>
</file>

<file path=xl/sharedStrings.xml><?xml version="1.0" encoding="utf-8"?>
<sst xmlns="http://schemas.openxmlformats.org/spreadsheetml/2006/main" count="210" uniqueCount="63">
  <si>
    <t>Am</t>
  </si>
  <si>
    <t>, den</t>
  </si>
  <si>
    <t>Beginn:</t>
  </si>
  <si>
    <t>Uhr</t>
  </si>
  <si>
    <t>Spielzeit:</t>
  </si>
  <si>
    <t>min</t>
  </si>
  <si>
    <t>Pause:</t>
  </si>
  <si>
    <t>I. Teilnehmende Mannschaften</t>
  </si>
  <si>
    <t>1.</t>
  </si>
  <si>
    <t>2.</t>
  </si>
  <si>
    <t>3.</t>
  </si>
  <si>
    <t>Gruppe A</t>
  </si>
  <si>
    <t>Gruppe B</t>
  </si>
  <si>
    <t>Nr.</t>
  </si>
  <si>
    <t>Grp.</t>
  </si>
  <si>
    <t>A</t>
  </si>
  <si>
    <t>Beginn</t>
  </si>
  <si>
    <t>Spielpaarung</t>
  </si>
  <si>
    <t>:</t>
  </si>
  <si>
    <t>-</t>
  </si>
  <si>
    <t>Ergebnis</t>
  </si>
  <si>
    <t>B</t>
  </si>
  <si>
    <t>II. Spielplan Vorrunde</t>
  </si>
  <si>
    <t>Pkt.</t>
  </si>
  <si>
    <t>Tore</t>
  </si>
  <si>
    <t>Diff.</t>
  </si>
  <si>
    <t>III. Abschlußtabellen Vorrunde</t>
  </si>
  <si>
    <t>Punkte</t>
  </si>
  <si>
    <t>x</t>
  </si>
  <si>
    <t>Gruppe C</t>
  </si>
  <si>
    <t>C</t>
  </si>
  <si>
    <t>Spiel um Platz 3 und 4</t>
  </si>
  <si>
    <t>Endspiel</t>
  </si>
  <si>
    <t>A1</t>
  </si>
  <si>
    <t>A2</t>
  </si>
  <si>
    <t>A3</t>
  </si>
  <si>
    <t>B1</t>
  </si>
  <si>
    <t>B2</t>
  </si>
  <si>
    <t>B3</t>
  </si>
  <si>
    <t>C1</t>
  </si>
  <si>
    <t>C2</t>
  </si>
  <si>
    <t>C3</t>
  </si>
  <si>
    <t>LOGO</t>
  </si>
  <si>
    <t>Freitag</t>
  </si>
  <si>
    <t>im der Sporthalle ......................</t>
  </si>
  <si>
    <t>4.</t>
  </si>
  <si>
    <t>VI. Platzierungen</t>
  </si>
  <si>
    <t>IV. Halbfinale</t>
  </si>
  <si>
    <t>1. Halbfinale</t>
  </si>
  <si>
    <t>2. Halbfinale</t>
  </si>
  <si>
    <t>Bester Gruppen 1.</t>
  </si>
  <si>
    <t>Besten Gruppen 2.</t>
  </si>
  <si>
    <t>Zweitbester Gruppen 1.</t>
  </si>
  <si>
    <t>Drittbester Gruppen 1.</t>
  </si>
  <si>
    <t>Grp. 1.</t>
  </si>
  <si>
    <t>Grp. 2.</t>
  </si>
  <si>
    <t>Verlierer Spiel 10</t>
  </si>
  <si>
    <t>Verlierer Spiel 11</t>
  </si>
  <si>
    <t>Sieger Spiel 10</t>
  </si>
  <si>
    <t>Sieger Spiel 11</t>
  </si>
  <si>
    <t>Verein</t>
  </si>
  <si>
    <t>V. Endspiele</t>
  </si>
  <si>
    <t>Fußball - Hallenturnier ..............................................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</si>
</sst>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[$-407]dddd\,\ d\.\ mmmm\ yyyy"/>
    <numFmt numFmtId="173" formatCode="mm:ss.0;@"/>
    <numFmt numFmtId="174" formatCode="h:mm;@"/>
    <numFmt numFmtId="175" formatCode="[$-F400]h:mm:ss\ AM/PM"/>
    <numFmt numFmtId="176" formatCode="0_ ;[Red]\-0\ "/>
    <numFmt numFmtId="177" formatCode="00000"/>
  </numFmts>
  <fonts count="19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u val="single"/>
      <sz val="10"/>
      <name val="Arial"/>
      <family val="0"/>
    </font>
    <font>
      <sz val="22"/>
      <name val="Comic Sans MS"/>
      <family val="4"/>
    </font>
    <font>
      <sz val="12"/>
      <name val="Arial"/>
      <family val="0"/>
    </font>
    <font>
      <b/>
      <sz val="9"/>
      <name val="Arial"/>
      <family val="2"/>
    </font>
    <font>
      <u val="single"/>
      <sz val="11.2"/>
      <color indexed="12"/>
      <name val="Arial"/>
      <family val="0"/>
    </font>
    <font>
      <u val="single"/>
      <sz val="11.2"/>
      <color indexed="36"/>
      <name val="Arial"/>
      <family val="0"/>
    </font>
    <font>
      <sz val="18"/>
      <name val="Comic Sans MS"/>
      <family val="4"/>
    </font>
    <font>
      <b/>
      <sz val="14"/>
      <name val="Arial"/>
      <family val="2"/>
    </font>
    <font>
      <sz val="10"/>
      <color indexed="9"/>
      <name val="Arial"/>
      <family val="0"/>
    </font>
    <font>
      <sz val="18"/>
      <color indexed="9"/>
      <name val="Comic Sans MS"/>
      <family val="4"/>
    </font>
    <font>
      <sz val="12"/>
      <color indexed="9"/>
      <name val="Arial"/>
      <family val="0"/>
    </font>
    <font>
      <b/>
      <sz val="10"/>
      <color indexed="9"/>
      <name val="Arial"/>
      <family val="0"/>
    </font>
    <font>
      <sz val="8"/>
      <color indexed="9"/>
      <name val="Arial"/>
      <family val="0"/>
    </font>
    <font>
      <b/>
      <sz val="8"/>
      <color indexed="9"/>
      <name val="Arial"/>
      <family val="0"/>
    </font>
    <font>
      <b/>
      <sz val="9"/>
      <color indexed="9"/>
      <name val="Arial"/>
      <family val="0"/>
    </font>
  </fonts>
  <fills count="5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</fills>
  <borders count="54">
    <border>
      <left/>
      <right/>
      <top/>
      <bottom/>
      <diagonal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258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0" fillId="0" borderId="0" xfId="0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/>
    </xf>
    <xf numFmtId="0" fontId="0" fillId="0" borderId="0" xfId="0" applyFont="1" applyAlignment="1">
      <alignment/>
    </xf>
    <xf numFmtId="0" fontId="2" fillId="0" borderId="1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Alignment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1" fillId="0" borderId="0" xfId="0" applyFont="1" applyAlignment="1">
      <alignment/>
    </xf>
    <xf numFmtId="0" fontId="2" fillId="0" borderId="4" xfId="0" applyFont="1" applyFill="1" applyBorder="1" applyAlignment="1">
      <alignment horizontal="center" vertical="center"/>
    </xf>
    <xf numFmtId="0" fontId="1" fillId="0" borderId="5" xfId="0" applyFont="1" applyBorder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Alignment="1">
      <alignment/>
    </xf>
    <xf numFmtId="0" fontId="3" fillId="0" borderId="2" xfId="0" applyFont="1" applyBorder="1" applyAlignment="1">
      <alignment horizontal="center"/>
    </xf>
    <xf numFmtId="0" fontId="0" fillId="0" borderId="0" xfId="0" applyFont="1" applyFill="1" applyBorder="1" applyAlignment="1">
      <alignment horizontal="center" vertical="center"/>
    </xf>
    <xf numFmtId="20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shrinkToFit="1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 shrinkToFit="1"/>
    </xf>
    <xf numFmtId="0" fontId="2" fillId="0" borderId="0" xfId="0" applyFon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10" fillId="0" borderId="9" xfId="0" applyFont="1" applyBorder="1" applyAlignment="1">
      <alignment/>
    </xf>
    <xf numFmtId="0" fontId="10" fillId="0" borderId="0" xfId="0" applyFont="1" applyBorder="1" applyAlignment="1">
      <alignment/>
    </xf>
    <xf numFmtId="0" fontId="10" fillId="0" borderId="10" xfId="0" applyFont="1" applyBorder="1" applyAlignment="1">
      <alignment/>
    </xf>
    <xf numFmtId="0" fontId="6" fillId="0" borderId="9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2" xfId="0" applyFont="1" applyBorder="1" applyAlignment="1">
      <alignment/>
    </xf>
    <xf numFmtId="0" fontId="6" fillId="0" borderId="12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10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left" vertical="center"/>
    </xf>
    <xf numFmtId="176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3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/>
    </xf>
    <xf numFmtId="0" fontId="11" fillId="0" borderId="13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0" xfId="0" applyFont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0" xfId="0" applyFont="1" applyFill="1" applyAlignment="1">
      <alignment/>
    </xf>
    <xf numFmtId="0" fontId="14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Border="1" applyAlignment="1">
      <alignment vertical="center"/>
    </xf>
    <xf numFmtId="0" fontId="15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Border="1" applyAlignment="1" applyProtection="1">
      <alignment horizontal="centerContinuous"/>
      <protection hidden="1"/>
    </xf>
    <xf numFmtId="0" fontId="12" fillId="0" borderId="0" xfId="0" applyFont="1" applyFill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Alignment="1">
      <alignment horizontal="center" vertical="center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15" fillId="0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/>
    </xf>
    <xf numFmtId="176" fontId="12" fillId="0" borderId="0" xfId="0" applyNumberFormat="1" applyFont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6" fillId="0" borderId="0" xfId="0" applyFont="1" applyFill="1" applyBorder="1" applyAlignment="1">
      <alignment vertical="center"/>
    </xf>
    <xf numFmtId="0" fontId="16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 vertical="center"/>
    </xf>
    <xf numFmtId="176" fontId="16" fillId="0" borderId="0" xfId="0" applyNumberFormat="1" applyFont="1" applyFill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8" fillId="0" borderId="0" xfId="0" applyFont="1" applyFill="1" applyBorder="1" applyAlignment="1">
      <alignment/>
    </xf>
    <xf numFmtId="0" fontId="18" fillId="0" borderId="0" xfId="0" applyFont="1" applyFill="1" applyAlignment="1">
      <alignment/>
    </xf>
    <xf numFmtId="0" fontId="18" fillId="0" borderId="0" xfId="0" applyFont="1" applyBorder="1" applyAlignment="1">
      <alignment/>
    </xf>
    <xf numFmtId="0" fontId="12" fillId="0" borderId="0" xfId="0" applyFont="1" applyFill="1" applyBorder="1" applyAlignment="1">
      <alignment/>
    </xf>
    <xf numFmtId="0" fontId="16" fillId="0" borderId="0" xfId="0" applyFont="1" applyFill="1" applyBorder="1" applyAlignment="1">
      <alignment/>
    </xf>
    <xf numFmtId="0" fontId="16" fillId="0" borderId="0" xfId="0" applyFont="1" applyFill="1" applyAlignment="1">
      <alignment/>
    </xf>
    <xf numFmtId="0" fontId="16" fillId="0" borderId="0" xfId="0" applyFont="1" applyBorder="1" applyAlignment="1">
      <alignment/>
    </xf>
    <xf numFmtId="0" fontId="12" fillId="0" borderId="0" xfId="0" applyFont="1" applyAlignment="1">
      <alignment/>
    </xf>
    <xf numFmtId="0" fontId="12" fillId="0" borderId="0" xfId="0" applyFont="1" applyFill="1" applyAlignment="1">
      <alignment/>
    </xf>
    <xf numFmtId="0" fontId="12" fillId="0" borderId="0" xfId="0" applyFont="1" applyFill="1" applyBorder="1" applyAlignment="1">
      <alignment/>
    </xf>
    <xf numFmtId="0" fontId="7" fillId="2" borderId="14" xfId="0" applyFont="1" applyFill="1" applyBorder="1" applyAlignment="1">
      <alignment horizontal="center" vertical="center"/>
    </xf>
    <xf numFmtId="0" fontId="7" fillId="2" borderId="15" xfId="0" applyFont="1" applyFill="1" applyBorder="1" applyAlignment="1">
      <alignment horizontal="center" vertical="center"/>
    </xf>
    <xf numFmtId="0" fontId="15" fillId="0" borderId="0" xfId="0" applyFont="1" applyAlignment="1">
      <alignment vertical="center"/>
    </xf>
    <xf numFmtId="0" fontId="0" fillId="0" borderId="16" xfId="0" applyFont="1" applyFill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9" xfId="0" applyFont="1" applyFill="1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12" fillId="0" borderId="0" xfId="0" applyFont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center" vertical="center"/>
    </xf>
    <xf numFmtId="174" fontId="0" fillId="0" borderId="16" xfId="0" applyNumberFormat="1" applyFont="1" applyFill="1" applyBorder="1" applyAlignment="1">
      <alignment horizontal="center" vertical="center"/>
    </xf>
    <xf numFmtId="174" fontId="0" fillId="0" borderId="13" xfId="0" applyNumberFormat="1" applyFont="1" applyFill="1" applyBorder="1" applyAlignment="1">
      <alignment horizontal="center" vertical="center"/>
    </xf>
    <xf numFmtId="174" fontId="0" fillId="0" borderId="17" xfId="0" applyNumberFormat="1" applyFont="1" applyFill="1" applyBorder="1" applyAlignment="1">
      <alignment horizontal="center" vertical="center"/>
    </xf>
    <xf numFmtId="174" fontId="0" fillId="0" borderId="18" xfId="0" applyNumberFormat="1" applyFont="1" applyFill="1" applyBorder="1" applyAlignment="1">
      <alignment horizontal="center" vertical="center"/>
    </xf>
    <xf numFmtId="174" fontId="0" fillId="0" borderId="5" xfId="0" applyNumberFormat="1" applyFont="1" applyFill="1" applyBorder="1" applyAlignment="1">
      <alignment horizontal="center" vertical="center"/>
    </xf>
    <xf numFmtId="174" fontId="0" fillId="0" borderId="19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left" vertical="center"/>
    </xf>
    <xf numFmtId="0" fontId="0" fillId="0" borderId="2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19" xfId="0" applyFont="1" applyFill="1" applyBorder="1" applyAlignment="1">
      <alignment horizontal="center" vertical="center"/>
    </xf>
    <xf numFmtId="0" fontId="7" fillId="2" borderId="24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25" xfId="0" applyBorder="1" applyAlignment="1">
      <alignment horizontal="left" vertical="center" shrinkToFit="1"/>
    </xf>
    <xf numFmtId="0" fontId="0" fillId="0" borderId="26" xfId="0" applyBorder="1" applyAlignment="1">
      <alignment horizontal="left" vertical="center" shrinkToFit="1"/>
    </xf>
    <xf numFmtId="0" fontId="0" fillId="0" borderId="27" xfId="0" applyBorder="1" applyAlignment="1">
      <alignment horizontal="left" vertical="center" shrinkToFit="1"/>
    </xf>
    <xf numFmtId="0" fontId="0" fillId="0" borderId="28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176" fontId="0" fillId="0" borderId="28" xfId="0" applyNumberFormat="1" applyBorder="1" applyAlignment="1">
      <alignment horizontal="center" vertical="center"/>
    </xf>
    <xf numFmtId="176" fontId="0" fillId="0" borderId="26" xfId="0" applyNumberFormat="1" applyBorder="1" applyAlignment="1">
      <alignment horizontal="center" vertical="center"/>
    </xf>
    <xf numFmtId="176" fontId="0" fillId="0" borderId="29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176" fontId="0" fillId="0" borderId="30" xfId="0" applyNumberFormat="1" applyBorder="1" applyAlignment="1">
      <alignment horizontal="center" vertical="center"/>
    </xf>
    <xf numFmtId="176" fontId="0" fillId="0" borderId="31" xfId="0" applyNumberFormat="1" applyBorder="1" applyAlignment="1">
      <alignment horizontal="center" vertical="center"/>
    </xf>
    <xf numFmtId="176" fontId="0" fillId="0" borderId="32" xfId="0" applyNumberFormat="1" applyBorder="1" applyAlignment="1">
      <alignment horizontal="center" vertical="center"/>
    </xf>
    <xf numFmtId="0" fontId="7" fillId="3" borderId="24" xfId="0" applyFont="1" applyFill="1" applyBorder="1" applyAlignment="1">
      <alignment horizontal="center" vertical="center"/>
    </xf>
    <xf numFmtId="45" fontId="3" fillId="0" borderId="2" xfId="0" applyNumberFormat="1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20" fontId="3" fillId="0" borderId="2" xfId="0" applyNumberFormat="1" applyFont="1" applyBorder="1" applyAlignment="1">
      <alignment horizontal="center"/>
    </xf>
    <xf numFmtId="0" fontId="7" fillId="3" borderId="15" xfId="0" applyFont="1" applyFill="1" applyBorder="1" applyAlignment="1">
      <alignment horizontal="center" vertical="center"/>
    </xf>
    <xf numFmtId="176" fontId="0" fillId="0" borderId="33" xfId="0" applyNumberFormat="1" applyBorder="1" applyAlignment="1">
      <alignment horizontal="center" vertical="center"/>
    </xf>
    <xf numFmtId="176" fontId="0" fillId="0" borderId="34" xfId="0" applyNumberFormat="1" applyBorder="1" applyAlignment="1">
      <alignment horizontal="center" vertical="center"/>
    </xf>
    <xf numFmtId="176" fontId="0" fillId="0" borderId="35" xfId="0" applyNumberForma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7" fillId="3" borderId="14" xfId="0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shrinkToFit="1"/>
    </xf>
    <xf numFmtId="0" fontId="3" fillId="4" borderId="24" xfId="0" applyFont="1" applyFill="1" applyBorder="1" applyAlignment="1">
      <alignment horizontal="center"/>
    </xf>
    <xf numFmtId="0" fontId="3" fillId="4" borderId="15" xfId="0" applyFont="1" applyFill="1" applyBorder="1" applyAlignment="1">
      <alignment horizontal="center"/>
    </xf>
    <xf numFmtId="0" fontId="3" fillId="4" borderId="1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vertical="center"/>
    </xf>
    <xf numFmtId="0" fontId="2" fillId="0" borderId="36" xfId="0" applyFont="1" applyFill="1" applyBorder="1" applyAlignment="1">
      <alignment horizontal="center" vertical="center"/>
    </xf>
    <xf numFmtId="0" fontId="2" fillId="0" borderId="37" xfId="0" applyFont="1" applyFill="1" applyBorder="1" applyAlignment="1">
      <alignment horizontal="center" vertical="center"/>
    </xf>
    <xf numFmtId="0" fontId="7" fillId="4" borderId="24" xfId="0" applyFont="1" applyFill="1" applyBorder="1" applyAlignment="1">
      <alignment horizontal="center" vertical="center"/>
    </xf>
    <xf numFmtId="0" fontId="7" fillId="4" borderId="15" xfId="0" applyFont="1" applyFill="1" applyBorder="1" applyAlignment="1">
      <alignment horizontal="center" vertical="center"/>
    </xf>
    <xf numFmtId="0" fontId="7" fillId="4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/>
    </xf>
    <xf numFmtId="0" fontId="0" fillId="0" borderId="5" xfId="0" applyFont="1" applyFill="1" applyBorder="1" applyAlignment="1">
      <alignment horizontal="left" vertical="center" shrinkToFit="1"/>
    </xf>
    <xf numFmtId="0" fontId="0" fillId="0" borderId="39" xfId="0" applyFont="1" applyFill="1" applyBorder="1" applyAlignment="1">
      <alignment horizontal="left" vertical="center" shrinkToFit="1"/>
    </xf>
    <xf numFmtId="0" fontId="2" fillId="0" borderId="40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/>
    </xf>
    <xf numFmtId="0" fontId="0" fillId="0" borderId="33" xfId="0" applyFont="1" applyFill="1" applyBorder="1" applyAlignment="1">
      <alignment horizontal="center" vertical="center"/>
    </xf>
    <xf numFmtId="0" fontId="0" fillId="0" borderId="34" xfId="0" applyFont="1" applyFill="1" applyBorder="1" applyAlignment="1">
      <alignment horizontal="center" vertical="center"/>
    </xf>
    <xf numFmtId="0" fontId="0" fillId="0" borderId="30" xfId="0" applyFont="1" applyFill="1" applyBorder="1" applyAlignment="1">
      <alignment horizontal="center" vertical="center"/>
    </xf>
    <xf numFmtId="0" fontId="0" fillId="0" borderId="31" xfId="0" applyFont="1" applyFill="1" applyBorder="1" applyAlignment="1">
      <alignment horizontal="center" vertical="center"/>
    </xf>
    <xf numFmtId="0" fontId="0" fillId="0" borderId="43" xfId="0" applyFont="1" applyFill="1" applyBorder="1" applyAlignment="1">
      <alignment horizontal="center" vertical="center"/>
    </xf>
    <xf numFmtId="0" fontId="0" fillId="0" borderId="44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/>
    </xf>
    <xf numFmtId="0" fontId="0" fillId="0" borderId="45" xfId="0" applyFont="1" applyBorder="1" applyAlignment="1">
      <alignment horizontal="center"/>
    </xf>
    <xf numFmtId="0" fontId="0" fillId="0" borderId="5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6" fillId="0" borderId="5" xfId="0" applyFont="1" applyBorder="1" applyAlignment="1">
      <alignment horizontal="left" shrinkToFit="1"/>
    </xf>
    <xf numFmtId="0" fontId="2" fillId="0" borderId="23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left" vertical="center" shrinkToFit="1"/>
    </xf>
    <xf numFmtId="0" fontId="0" fillId="0" borderId="1" xfId="0" applyFont="1" applyFill="1" applyBorder="1" applyAlignment="1">
      <alignment horizontal="left" vertical="center" shrinkToFit="1"/>
    </xf>
    <xf numFmtId="0" fontId="0" fillId="0" borderId="38" xfId="0" applyFont="1" applyFill="1" applyBorder="1" applyAlignment="1">
      <alignment horizontal="left" vertical="center" shrinkToFit="1"/>
    </xf>
    <xf numFmtId="20" fontId="0" fillId="0" borderId="31" xfId="0" applyNumberFormat="1" applyFont="1" applyFill="1" applyBorder="1" applyAlignment="1">
      <alignment horizontal="center" vertical="center"/>
    </xf>
    <xf numFmtId="20" fontId="0" fillId="0" borderId="36" xfId="0" applyNumberFormat="1" applyFont="1" applyFill="1" applyBorder="1" applyAlignment="1">
      <alignment horizontal="center" vertical="center"/>
    </xf>
    <xf numFmtId="0" fontId="6" fillId="0" borderId="18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0" fillId="0" borderId="41" xfId="0" applyFont="1" applyFill="1" applyBorder="1" applyAlignment="1">
      <alignment horizontal="left" vertical="center" shrinkToFit="1"/>
    </xf>
    <xf numFmtId="0" fontId="0" fillId="0" borderId="4" xfId="0" applyFont="1" applyFill="1" applyBorder="1" applyAlignment="1">
      <alignment horizontal="left" vertical="center" shrinkToFit="1"/>
    </xf>
    <xf numFmtId="0" fontId="7" fillId="4" borderId="46" xfId="0" applyFont="1" applyFill="1" applyBorder="1" applyAlignment="1">
      <alignment horizontal="center" vertical="center"/>
    </xf>
    <xf numFmtId="0" fontId="7" fillId="4" borderId="47" xfId="0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horizontal="center" vertical="center"/>
    </xf>
    <xf numFmtId="0" fontId="7" fillId="4" borderId="49" xfId="0" applyFont="1" applyFill="1" applyBorder="1" applyAlignment="1">
      <alignment horizontal="center" vertical="center"/>
    </xf>
    <xf numFmtId="0" fontId="0" fillId="0" borderId="36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0" fillId="0" borderId="38" xfId="0" applyFont="1" applyFill="1" applyBorder="1" applyAlignment="1">
      <alignment horizontal="center" vertical="center"/>
    </xf>
    <xf numFmtId="0" fontId="6" fillId="0" borderId="5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0" fillId="0" borderId="42" xfId="0" applyFont="1" applyFill="1" applyBorder="1" applyAlignment="1">
      <alignment horizontal="left" vertical="center" shrinkToFit="1"/>
    </xf>
    <xf numFmtId="0" fontId="0" fillId="0" borderId="4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42" xfId="0" applyFont="1" applyFill="1" applyBorder="1" applyAlignment="1">
      <alignment horizontal="center" vertical="center"/>
    </xf>
    <xf numFmtId="20" fontId="0" fillId="0" borderId="34" xfId="0" applyNumberFormat="1" applyFont="1" applyFill="1" applyBorder="1" applyAlignment="1">
      <alignment horizontal="center" vertical="center"/>
    </xf>
    <xf numFmtId="20" fontId="0" fillId="0" borderId="41" xfId="0" applyNumberFormat="1" applyFont="1" applyFill="1" applyBorder="1" applyAlignment="1">
      <alignment horizontal="center" vertical="center"/>
    </xf>
    <xf numFmtId="0" fontId="7" fillId="4" borderId="48" xfId="0" applyFont="1" applyFill="1" applyBorder="1" applyAlignment="1">
      <alignment vertical="center"/>
    </xf>
    <xf numFmtId="0" fontId="7" fillId="4" borderId="14" xfId="0" applyFont="1" applyFill="1" applyBorder="1" applyAlignment="1">
      <alignment vertical="center"/>
    </xf>
    <xf numFmtId="0" fontId="0" fillId="0" borderId="40" xfId="0" applyFont="1" applyFill="1" applyBorder="1" applyAlignment="1">
      <alignment horizontal="center" vertical="center"/>
    </xf>
    <xf numFmtId="0" fontId="0" fillId="0" borderId="39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left" vertical="center" shrinkToFit="1"/>
    </xf>
    <xf numFmtId="20" fontId="0" fillId="0" borderId="44" xfId="0" applyNumberFormat="1" applyFont="1" applyFill="1" applyBorder="1" applyAlignment="1">
      <alignment horizontal="center" vertical="center"/>
    </xf>
    <xf numFmtId="20" fontId="0" fillId="0" borderId="40" xfId="0" applyNumberFormat="1" applyFont="1" applyFill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38" xfId="0" applyBorder="1" applyAlignment="1">
      <alignment horizontal="left" vertical="center" shrinkToFit="1"/>
    </xf>
    <xf numFmtId="0" fontId="0" fillId="0" borderId="31" xfId="0" applyBorder="1" applyAlignment="1">
      <alignment horizontal="left" vertical="center" shrinkToFit="1"/>
    </xf>
    <xf numFmtId="0" fontId="0" fillId="0" borderId="36" xfId="0" applyBorder="1" applyAlignment="1">
      <alignment horizontal="left" vertical="center" shrinkToFit="1"/>
    </xf>
    <xf numFmtId="0" fontId="0" fillId="0" borderId="52" xfId="0" applyBorder="1" applyAlignment="1">
      <alignment horizontal="center" vertical="center"/>
    </xf>
    <xf numFmtId="0" fontId="0" fillId="0" borderId="12" xfId="0" applyBorder="1" applyAlignment="1">
      <alignment horizontal="left" vertical="center" shrinkToFit="1"/>
    </xf>
    <xf numFmtId="0" fontId="0" fillId="0" borderId="53" xfId="0" applyBorder="1" applyAlignment="1">
      <alignment horizontal="left" vertical="center" shrinkToFit="1"/>
    </xf>
    <xf numFmtId="0" fontId="0" fillId="0" borderId="11" xfId="0" applyBorder="1" applyAlignment="1">
      <alignment horizontal="left" vertical="center" shrinkToFit="1"/>
    </xf>
    <xf numFmtId="0" fontId="11" fillId="0" borderId="22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center" vertical="center"/>
      <protection hidden="1"/>
    </xf>
    <xf numFmtId="0" fontId="11" fillId="0" borderId="4" xfId="0" applyFont="1" applyBorder="1" applyAlignment="1" applyProtection="1">
      <alignment horizontal="left" vertical="center"/>
      <protection hidden="1"/>
    </xf>
    <xf numFmtId="0" fontId="11" fillId="0" borderId="23" xfId="0" applyFont="1" applyBorder="1" applyAlignment="1" applyProtection="1">
      <alignment horizontal="left" vertical="center"/>
      <protection hidden="1"/>
    </xf>
    <xf numFmtId="0" fontId="11" fillId="0" borderId="5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center" vertical="center"/>
      <protection hidden="1"/>
    </xf>
    <xf numFmtId="0" fontId="11" fillId="0" borderId="1" xfId="0" applyFont="1" applyBorder="1" applyAlignment="1" applyProtection="1">
      <alignment horizontal="left" vertical="center"/>
      <protection hidden="1"/>
    </xf>
    <xf numFmtId="0" fontId="11" fillId="0" borderId="37" xfId="0" applyFont="1" applyBorder="1" applyAlignment="1" applyProtection="1">
      <alignment horizontal="left" vertical="center"/>
      <protection hidden="1"/>
    </xf>
    <xf numFmtId="0" fontId="11" fillId="0" borderId="20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center" vertical="center"/>
      <protection hidden="1"/>
    </xf>
    <xf numFmtId="0" fontId="11" fillId="0" borderId="3" xfId="0" applyFont="1" applyBorder="1" applyAlignment="1" applyProtection="1">
      <alignment horizontal="left" vertical="center"/>
      <protection hidden="1"/>
    </xf>
    <xf numFmtId="0" fontId="11" fillId="0" borderId="21" xfId="0" applyFont="1" applyBorder="1" applyAlignment="1" applyProtection="1">
      <alignment horizontal="left" vertical="center"/>
      <protection hidden="1"/>
    </xf>
  </cellXfs>
  <cellStyles count="8">
    <cellStyle name="Normal" xfId="0"/>
    <cellStyle name="Followed Hyperlink" xfId="15"/>
    <cellStyle name="Comma" xfId="16"/>
    <cellStyle name="Comma [0]" xfId="17"/>
    <cellStyle name="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43</xdr:col>
      <xdr:colOff>9525</xdr:colOff>
      <xdr:row>45</xdr:row>
      <xdr:rowOff>28575</xdr:rowOff>
    </xdr:from>
    <xdr:to>
      <xdr:col>54</xdr:col>
      <xdr:colOff>28575</xdr:colOff>
      <xdr:row>47</xdr:row>
      <xdr:rowOff>161925</xdr:rowOff>
    </xdr:to>
    <xdr:pic>
      <xdr:nvPicPr>
        <xdr:cNvPr id="1" name="CommandButton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24425" y="7753350"/>
          <a:ext cx="1276350" cy="4572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1"/>
  <dimension ref="A1:DQ84"/>
  <sheetViews>
    <sheetView showGridLines="0" tabSelected="1" zoomScale="112" zoomScaleNormal="112" workbookViewId="0" topLeftCell="A1">
      <selection activeCell="A2" sqref="A2:AP3"/>
    </sheetView>
  </sheetViews>
  <sheetFormatPr defaultColWidth="11.421875" defaultRowHeight="12.75"/>
  <cols>
    <col min="1" max="56" width="1.7109375" style="0" customWidth="1"/>
    <col min="57" max="57" width="2.7109375" style="70" bestFit="1" customWidth="1"/>
    <col min="58" max="58" width="2.8515625" style="70" hidden="1" customWidth="1"/>
    <col min="59" max="59" width="2.140625" style="70" hidden="1" customWidth="1"/>
    <col min="60" max="60" width="2.8515625" style="70" hidden="1" customWidth="1"/>
    <col min="61" max="72" width="1.7109375" style="70" hidden="1" customWidth="1"/>
    <col min="73" max="73" width="1.7109375" style="70" customWidth="1"/>
    <col min="74" max="74" width="2.8515625" style="71" bestFit="1" customWidth="1"/>
    <col min="75" max="75" width="1.7109375" style="71" customWidth="1"/>
    <col min="76" max="76" width="1.7109375" style="70" customWidth="1"/>
    <col min="77" max="77" width="12.28125" style="70" bestFit="1" customWidth="1"/>
    <col min="78" max="78" width="5.140625" style="70" bestFit="1" customWidth="1"/>
    <col min="79" max="79" width="2.57421875" style="70" bestFit="1" customWidth="1"/>
    <col min="80" max="80" width="2.00390625" style="70" bestFit="1" customWidth="1"/>
    <col min="81" max="81" width="2.57421875" style="72" bestFit="1" customWidth="1"/>
    <col min="82" max="82" width="5.140625" style="72" bestFit="1" customWidth="1"/>
    <col min="83" max="83" width="1.7109375" style="72" customWidth="1"/>
    <col min="84" max="84" width="12.28125" style="70" bestFit="1" customWidth="1"/>
    <col min="85" max="85" width="5.140625" style="70" bestFit="1" customWidth="1"/>
    <col min="86" max="86" width="2.57421875" style="70" bestFit="1" customWidth="1"/>
    <col min="87" max="87" width="2.00390625" style="70" bestFit="1" customWidth="1"/>
    <col min="88" max="88" width="2.57421875" style="72" bestFit="1" customWidth="1"/>
    <col min="89" max="89" width="5.140625" style="72" bestFit="1" customWidth="1"/>
    <col min="90" max="90" width="12.28125" style="70" bestFit="1" customWidth="1"/>
    <col min="91" max="91" width="5.00390625" style="46" bestFit="1" customWidth="1"/>
    <col min="92" max="92" width="2.8515625" style="46" bestFit="1" customWidth="1"/>
    <col min="93" max="93" width="2.00390625" style="46" bestFit="1" customWidth="1"/>
    <col min="94" max="94" width="2.8515625" style="47" bestFit="1" customWidth="1"/>
    <col min="95" max="95" width="5.57421875" style="47" bestFit="1" customWidth="1"/>
    <col min="96" max="96" width="12.28125" style="46" bestFit="1" customWidth="1"/>
    <col min="97" max="97" width="5.00390625" style="46" bestFit="1" customWidth="1"/>
    <col min="98" max="98" width="2.8515625" style="46" bestFit="1" customWidth="1"/>
    <col min="99" max="99" width="2.00390625" style="46" bestFit="1" customWidth="1"/>
    <col min="100" max="100" width="2.8515625" style="47" bestFit="1" customWidth="1"/>
    <col min="101" max="101" width="5.57421875" style="47" bestFit="1" customWidth="1"/>
    <col min="102" max="102" width="12.28125" style="46" bestFit="1" customWidth="1"/>
    <col min="103" max="103" width="5.00390625" style="46" bestFit="1" customWidth="1"/>
    <col min="104" max="104" width="2.8515625" style="46" bestFit="1" customWidth="1"/>
    <col min="105" max="121" width="1.7109375" style="48" customWidth="1"/>
    <col min="122" max="16384" width="1.7109375" style="0" customWidth="1"/>
  </cols>
  <sheetData>
    <row r="1" spans="91:121" ht="7.5" customHeight="1">
      <c r="CM1" s="42"/>
      <c r="CN1" s="42"/>
      <c r="CO1" s="42"/>
      <c r="CP1" s="43"/>
      <c r="CQ1" s="43"/>
      <c r="CR1" s="42"/>
      <c r="CS1" s="42"/>
      <c r="CT1" s="42"/>
      <c r="CU1" s="42"/>
      <c r="CV1" s="43"/>
      <c r="CW1" s="43"/>
      <c r="CX1" s="42"/>
      <c r="CY1" s="42"/>
      <c r="CZ1" s="42"/>
      <c r="DA1" s="7"/>
      <c r="DB1" s="7"/>
      <c r="DC1" s="7"/>
      <c r="DD1" s="7"/>
      <c r="DE1" s="7"/>
      <c r="DF1" s="7"/>
      <c r="DG1" s="7"/>
      <c r="DH1" s="7"/>
      <c r="DI1" s="7"/>
      <c r="DJ1" s="7"/>
      <c r="DK1" s="7"/>
      <c r="DL1" s="7"/>
      <c r="DM1" s="7"/>
      <c r="DN1" s="7"/>
      <c r="DO1" s="7"/>
      <c r="DP1" s="7"/>
      <c r="DQ1" s="7"/>
    </row>
    <row r="2" spans="1:121" ht="33" customHeight="1">
      <c r="A2" s="140" t="s">
        <v>60</v>
      </c>
      <c r="B2" s="140"/>
      <c r="C2" s="140"/>
      <c r="D2" s="140"/>
      <c r="E2" s="140"/>
      <c r="F2" s="140"/>
      <c r="G2" s="140"/>
      <c r="H2" s="140"/>
      <c r="I2" s="140"/>
      <c r="J2" s="140"/>
      <c r="K2" s="140"/>
      <c r="L2" s="140"/>
      <c r="M2" s="140"/>
      <c r="N2" s="140"/>
      <c r="O2" s="140"/>
      <c r="P2" s="140"/>
      <c r="Q2" s="140"/>
      <c r="R2" s="140"/>
      <c r="S2" s="140"/>
      <c r="T2" s="140"/>
      <c r="U2" s="140"/>
      <c r="V2" s="140"/>
      <c r="W2" s="140"/>
      <c r="X2" s="140"/>
      <c r="Y2" s="140"/>
      <c r="Z2" s="140"/>
      <c r="AA2" s="140"/>
      <c r="AB2" s="140"/>
      <c r="AC2" s="140"/>
      <c r="AD2" s="140"/>
      <c r="AE2" s="140"/>
      <c r="AF2" s="140"/>
      <c r="AG2" s="140"/>
      <c r="AH2" s="140"/>
      <c r="AI2" s="140"/>
      <c r="AJ2" s="140"/>
      <c r="AK2" s="140"/>
      <c r="AL2" s="140"/>
      <c r="AM2" s="140"/>
      <c r="AN2" s="140"/>
      <c r="AO2" s="140"/>
      <c r="AP2" s="140"/>
      <c r="AR2" s="30"/>
      <c r="AS2" s="31"/>
      <c r="AT2" s="31"/>
      <c r="AU2" s="31"/>
      <c r="AV2" s="31"/>
      <c r="AW2" s="31"/>
      <c r="AX2" s="31"/>
      <c r="AY2" s="31"/>
      <c r="AZ2" s="31"/>
      <c r="BA2" s="31"/>
      <c r="BB2" s="32"/>
      <c r="CM2" s="42"/>
      <c r="CN2" s="42"/>
      <c r="CO2" s="42"/>
      <c r="CP2" s="43"/>
      <c r="CQ2" s="43"/>
      <c r="CR2" s="42"/>
      <c r="CS2" s="42"/>
      <c r="CT2" s="42"/>
      <c r="CU2" s="42"/>
      <c r="CV2" s="43"/>
      <c r="CW2" s="43"/>
      <c r="CX2" s="42"/>
      <c r="CY2" s="42"/>
      <c r="CZ2" s="42"/>
      <c r="DA2" s="7"/>
      <c r="DB2" s="7"/>
      <c r="DC2" s="7"/>
      <c r="DD2" s="7"/>
      <c r="DE2" s="7"/>
      <c r="DF2" s="7"/>
      <c r="DG2" s="7"/>
      <c r="DH2" s="7"/>
      <c r="DI2" s="7"/>
      <c r="DJ2" s="7"/>
      <c r="DK2" s="7"/>
      <c r="DL2" s="7"/>
      <c r="DM2" s="7"/>
      <c r="DN2" s="7"/>
      <c r="DO2" s="7"/>
      <c r="DP2" s="7"/>
      <c r="DQ2" s="7"/>
    </row>
    <row r="3" spans="1:104" s="14" customFormat="1" ht="27">
      <c r="A3" s="140"/>
      <c r="B3" s="140"/>
      <c r="C3" s="140"/>
      <c r="D3" s="140"/>
      <c r="E3" s="140"/>
      <c r="F3" s="140"/>
      <c r="G3" s="140"/>
      <c r="H3" s="140"/>
      <c r="I3" s="140"/>
      <c r="J3" s="140"/>
      <c r="K3" s="140"/>
      <c r="L3" s="140"/>
      <c r="M3" s="140"/>
      <c r="N3" s="140"/>
      <c r="O3" s="140"/>
      <c r="P3" s="140"/>
      <c r="Q3" s="140"/>
      <c r="R3" s="140"/>
      <c r="S3" s="140"/>
      <c r="T3" s="140"/>
      <c r="U3" s="140"/>
      <c r="V3" s="140"/>
      <c r="W3" s="140"/>
      <c r="X3" s="140"/>
      <c r="Y3" s="140"/>
      <c r="Z3" s="140"/>
      <c r="AA3" s="140"/>
      <c r="AB3" s="140"/>
      <c r="AC3" s="140"/>
      <c r="AD3" s="140"/>
      <c r="AE3" s="140"/>
      <c r="AF3" s="140"/>
      <c r="AG3" s="140"/>
      <c r="AH3" s="140"/>
      <c r="AI3" s="140"/>
      <c r="AJ3" s="140"/>
      <c r="AK3" s="140"/>
      <c r="AL3" s="140"/>
      <c r="AM3" s="140"/>
      <c r="AN3" s="140"/>
      <c r="AO3" s="140"/>
      <c r="AP3" s="140"/>
      <c r="AR3" s="33"/>
      <c r="AS3" s="34"/>
      <c r="AT3" s="34" t="s">
        <v>42</v>
      </c>
      <c r="AU3" s="34"/>
      <c r="AW3" s="34"/>
      <c r="AX3" s="34"/>
      <c r="AY3" s="34"/>
      <c r="AZ3" s="34"/>
      <c r="BA3" s="34"/>
      <c r="BB3" s="35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4"/>
      <c r="BW3" s="74"/>
      <c r="BX3" s="73"/>
      <c r="BY3" s="73"/>
      <c r="BZ3" s="73"/>
      <c r="CA3" s="73"/>
      <c r="CB3" s="73"/>
      <c r="CC3" s="75"/>
      <c r="CD3" s="75"/>
      <c r="CE3" s="75"/>
      <c r="CF3" s="73"/>
      <c r="CG3" s="73"/>
      <c r="CH3" s="73"/>
      <c r="CI3" s="73"/>
      <c r="CJ3" s="75"/>
      <c r="CK3" s="75"/>
      <c r="CL3" s="73"/>
      <c r="CM3" s="44"/>
      <c r="CN3" s="44"/>
      <c r="CO3" s="44"/>
      <c r="CP3" s="34"/>
      <c r="CQ3" s="34"/>
      <c r="CR3" s="44"/>
      <c r="CS3" s="44"/>
      <c r="CT3" s="44"/>
      <c r="CU3" s="44"/>
      <c r="CV3" s="34"/>
      <c r="CW3" s="34"/>
      <c r="CX3" s="44"/>
      <c r="CY3" s="44"/>
      <c r="CZ3" s="44"/>
    </row>
    <row r="4" spans="1:104" s="2" customFormat="1" ht="15">
      <c r="A4" s="180" t="s">
        <v>62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/>
      <c r="M4" s="180"/>
      <c r="N4" s="180"/>
      <c r="O4" s="180"/>
      <c r="P4" s="180"/>
      <c r="Q4" s="180"/>
      <c r="R4" s="180"/>
      <c r="S4" s="180"/>
      <c r="T4" s="180"/>
      <c r="U4" s="180"/>
      <c r="V4" s="180"/>
      <c r="W4" s="180"/>
      <c r="X4" s="180"/>
      <c r="Y4" s="180"/>
      <c r="Z4" s="180"/>
      <c r="AA4" s="180"/>
      <c r="AB4" s="180"/>
      <c r="AC4" s="180"/>
      <c r="AD4" s="180"/>
      <c r="AE4" s="180"/>
      <c r="AF4" s="180"/>
      <c r="AG4" s="180"/>
      <c r="AH4" s="180"/>
      <c r="AI4" s="180"/>
      <c r="AJ4" s="180"/>
      <c r="AK4" s="180"/>
      <c r="AL4" s="180"/>
      <c r="AM4" s="180"/>
      <c r="AN4" s="180"/>
      <c r="AO4" s="180"/>
      <c r="AP4" s="180"/>
      <c r="AR4" s="36"/>
      <c r="AS4" s="37"/>
      <c r="AT4" s="37"/>
      <c r="AU4" s="37"/>
      <c r="AV4" s="37"/>
      <c r="AW4" s="37"/>
      <c r="AX4" s="37"/>
      <c r="AY4" s="37"/>
      <c r="AZ4" s="37"/>
      <c r="BA4" s="37"/>
      <c r="BB4" s="38"/>
      <c r="BE4" s="76"/>
      <c r="BF4" s="76"/>
      <c r="BG4" s="76"/>
      <c r="BH4" s="76"/>
      <c r="BI4" s="76"/>
      <c r="BJ4" s="76"/>
      <c r="BK4" s="76"/>
      <c r="BL4" s="76"/>
      <c r="BM4" s="76"/>
      <c r="BN4" s="76"/>
      <c r="BO4" s="76"/>
      <c r="BP4" s="76"/>
      <c r="BQ4" s="76"/>
      <c r="BR4" s="76"/>
      <c r="BS4" s="76"/>
      <c r="BT4" s="76"/>
      <c r="BU4" s="76"/>
      <c r="BV4" s="77"/>
      <c r="BW4" s="77"/>
      <c r="BX4" s="76"/>
      <c r="BY4" s="76"/>
      <c r="BZ4" s="76"/>
      <c r="CA4" s="76"/>
      <c r="CB4" s="76"/>
      <c r="CC4" s="78"/>
      <c r="CD4" s="78"/>
      <c r="CE4" s="78"/>
      <c r="CF4" s="76"/>
      <c r="CG4" s="76"/>
      <c r="CH4" s="76"/>
      <c r="CI4" s="76"/>
      <c r="CJ4" s="78"/>
      <c r="CK4" s="78"/>
      <c r="CL4" s="76"/>
      <c r="CM4" s="45"/>
      <c r="CN4" s="45"/>
      <c r="CO4" s="45"/>
      <c r="CP4" s="37"/>
      <c r="CQ4" s="37"/>
      <c r="CR4" s="45"/>
      <c r="CS4" s="45"/>
      <c r="CT4" s="45"/>
      <c r="CU4" s="45"/>
      <c r="CV4" s="37"/>
      <c r="CW4" s="37"/>
      <c r="CX4" s="45"/>
      <c r="CY4" s="45"/>
      <c r="CZ4" s="45"/>
    </row>
    <row r="5" spans="44:104" s="2" customFormat="1" ht="6" customHeight="1">
      <c r="AR5" s="36"/>
      <c r="AS5" s="37"/>
      <c r="AT5" s="37"/>
      <c r="AU5" s="37"/>
      <c r="AV5" s="37"/>
      <c r="AW5" s="37"/>
      <c r="AX5" s="37"/>
      <c r="AY5" s="37"/>
      <c r="AZ5" s="37"/>
      <c r="BA5" s="37"/>
      <c r="BB5" s="38"/>
      <c r="BE5" s="76"/>
      <c r="BF5" s="76"/>
      <c r="BG5" s="76"/>
      <c r="BH5" s="76"/>
      <c r="BI5" s="76"/>
      <c r="BJ5" s="76"/>
      <c r="BK5" s="76"/>
      <c r="BL5" s="76"/>
      <c r="BM5" s="76"/>
      <c r="BN5" s="76"/>
      <c r="BO5" s="76"/>
      <c r="BP5" s="76"/>
      <c r="BQ5" s="76"/>
      <c r="BR5" s="76"/>
      <c r="BS5" s="76"/>
      <c r="BT5" s="76"/>
      <c r="BU5" s="76"/>
      <c r="BV5" s="77"/>
      <c r="BW5" s="77"/>
      <c r="BX5" s="76"/>
      <c r="BY5" s="76"/>
      <c r="BZ5" s="76"/>
      <c r="CA5" s="76"/>
      <c r="CB5" s="76"/>
      <c r="CC5" s="78"/>
      <c r="CD5" s="78"/>
      <c r="CE5" s="78"/>
      <c r="CF5" s="76"/>
      <c r="CG5" s="76"/>
      <c r="CH5" s="76"/>
      <c r="CI5" s="76"/>
      <c r="CJ5" s="78"/>
      <c r="CK5" s="78"/>
      <c r="CL5" s="76"/>
      <c r="CM5" s="45"/>
      <c r="CN5" s="45"/>
      <c r="CO5" s="45"/>
      <c r="CP5" s="37"/>
      <c r="CQ5" s="37"/>
      <c r="CR5" s="45"/>
      <c r="CS5" s="45"/>
      <c r="CT5" s="45"/>
      <c r="CU5" s="45"/>
      <c r="CV5" s="37"/>
      <c r="CW5" s="37"/>
      <c r="CX5" s="45"/>
      <c r="CY5" s="45"/>
      <c r="CZ5" s="45"/>
    </row>
    <row r="6" spans="12:104" s="2" customFormat="1" ht="15.75">
      <c r="L6" s="3" t="s">
        <v>0</v>
      </c>
      <c r="M6" s="177" t="s">
        <v>43</v>
      </c>
      <c r="N6" s="177"/>
      <c r="O6" s="177"/>
      <c r="P6" s="177"/>
      <c r="Q6" s="177"/>
      <c r="R6" s="177"/>
      <c r="S6" s="177"/>
      <c r="T6" s="177"/>
      <c r="U6" s="2" t="s">
        <v>1</v>
      </c>
      <c r="Y6" s="178">
        <v>37589</v>
      </c>
      <c r="Z6" s="178"/>
      <c r="AA6" s="178"/>
      <c r="AB6" s="178"/>
      <c r="AC6" s="178"/>
      <c r="AD6" s="178"/>
      <c r="AE6" s="178"/>
      <c r="AF6" s="178"/>
      <c r="AR6" s="36"/>
      <c r="AS6" s="37"/>
      <c r="AT6" s="37"/>
      <c r="AU6" s="37"/>
      <c r="AV6" s="37"/>
      <c r="AW6" s="37"/>
      <c r="AX6" s="37"/>
      <c r="AY6" s="37"/>
      <c r="AZ6" s="37"/>
      <c r="BA6" s="37"/>
      <c r="BB6" s="38"/>
      <c r="BE6" s="76"/>
      <c r="BF6" s="76"/>
      <c r="BG6" s="76"/>
      <c r="BH6" s="76"/>
      <c r="BI6" s="76"/>
      <c r="BJ6" s="76"/>
      <c r="BK6" s="76"/>
      <c r="BL6" s="76"/>
      <c r="BM6" s="76"/>
      <c r="BN6" s="76"/>
      <c r="BO6" s="76"/>
      <c r="BP6" s="76"/>
      <c r="BQ6" s="76"/>
      <c r="BR6" s="76"/>
      <c r="BS6" s="76"/>
      <c r="BT6" s="76"/>
      <c r="BU6" s="76"/>
      <c r="BV6" s="77"/>
      <c r="BW6" s="77"/>
      <c r="BX6" s="76"/>
      <c r="BY6" s="76"/>
      <c r="BZ6" s="76"/>
      <c r="CA6" s="76"/>
      <c r="CB6" s="76"/>
      <c r="CC6" s="78"/>
      <c r="CD6" s="78"/>
      <c r="CE6" s="78"/>
      <c r="CF6" s="76"/>
      <c r="CG6" s="76"/>
      <c r="CH6" s="76"/>
      <c r="CI6" s="76"/>
      <c r="CJ6" s="78"/>
      <c r="CK6" s="78"/>
      <c r="CL6" s="76"/>
      <c r="CM6" s="45"/>
      <c r="CN6" s="45"/>
      <c r="CO6" s="45"/>
      <c r="CP6" s="37"/>
      <c r="CQ6" s="37"/>
      <c r="CR6" s="45"/>
      <c r="CS6" s="45"/>
      <c r="CT6" s="45"/>
      <c r="CU6" s="45"/>
      <c r="CV6" s="37"/>
      <c r="CW6" s="37"/>
      <c r="CX6" s="45"/>
      <c r="CY6" s="45"/>
      <c r="CZ6" s="45"/>
    </row>
    <row r="7" spans="44:104" s="2" customFormat="1" ht="6" customHeight="1">
      <c r="AR7" s="36"/>
      <c r="AS7" s="37"/>
      <c r="AT7" s="37"/>
      <c r="AU7" s="37"/>
      <c r="AV7" s="37"/>
      <c r="AW7" s="37"/>
      <c r="AX7" s="37"/>
      <c r="AY7" s="37"/>
      <c r="AZ7" s="37"/>
      <c r="BA7" s="37"/>
      <c r="BB7" s="38"/>
      <c r="BE7" s="76"/>
      <c r="BF7" s="76"/>
      <c r="BG7" s="76"/>
      <c r="BH7" s="76"/>
      <c r="BI7" s="76"/>
      <c r="BJ7" s="76"/>
      <c r="BK7" s="76"/>
      <c r="BL7" s="76"/>
      <c r="BM7" s="76"/>
      <c r="BN7" s="76"/>
      <c r="BO7" s="76"/>
      <c r="BP7" s="76"/>
      <c r="BQ7" s="76"/>
      <c r="BR7" s="76"/>
      <c r="BS7" s="76"/>
      <c r="BT7" s="76"/>
      <c r="BU7" s="76"/>
      <c r="BV7" s="77"/>
      <c r="BW7" s="77"/>
      <c r="BX7" s="76"/>
      <c r="BY7" s="76"/>
      <c r="BZ7" s="76"/>
      <c r="CA7" s="76"/>
      <c r="CB7" s="76"/>
      <c r="CC7" s="78"/>
      <c r="CD7" s="78"/>
      <c r="CE7" s="78"/>
      <c r="CF7" s="76"/>
      <c r="CG7" s="76"/>
      <c r="CH7" s="76"/>
      <c r="CI7" s="76"/>
      <c r="CJ7" s="78"/>
      <c r="CK7" s="78"/>
      <c r="CL7" s="76"/>
      <c r="CM7" s="45"/>
      <c r="CN7" s="45"/>
      <c r="CO7" s="45"/>
      <c r="CP7" s="37"/>
      <c r="CQ7" s="37"/>
      <c r="CR7" s="45"/>
      <c r="CS7" s="45"/>
      <c r="CT7" s="45"/>
      <c r="CU7" s="45"/>
      <c r="CV7" s="37"/>
      <c r="CW7" s="37"/>
      <c r="CX7" s="45"/>
      <c r="CY7" s="45"/>
      <c r="CZ7" s="45"/>
    </row>
    <row r="8" spans="2:104" s="2" customFormat="1" ht="15">
      <c r="B8" s="179" t="s">
        <v>44</v>
      </c>
      <c r="C8" s="179"/>
      <c r="D8" s="179"/>
      <c r="E8" s="179"/>
      <c r="F8" s="179"/>
      <c r="G8" s="179"/>
      <c r="H8" s="179"/>
      <c r="I8" s="179"/>
      <c r="J8" s="179"/>
      <c r="K8" s="179"/>
      <c r="L8" s="179"/>
      <c r="M8" s="179"/>
      <c r="N8" s="179"/>
      <c r="O8" s="179"/>
      <c r="P8" s="179"/>
      <c r="Q8" s="179"/>
      <c r="R8" s="179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  <c r="AF8" s="179"/>
      <c r="AG8" s="179"/>
      <c r="AH8" s="179"/>
      <c r="AI8" s="179"/>
      <c r="AJ8" s="179"/>
      <c r="AK8" s="179"/>
      <c r="AL8" s="179"/>
      <c r="AM8" s="179"/>
      <c r="AR8" s="39"/>
      <c r="AS8" s="40"/>
      <c r="AT8" s="40"/>
      <c r="AU8" s="40"/>
      <c r="AV8" s="40"/>
      <c r="AW8" s="40"/>
      <c r="AX8" s="40"/>
      <c r="AY8" s="40"/>
      <c r="AZ8" s="40"/>
      <c r="BA8" s="40"/>
      <c r="BB8" s="41"/>
      <c r="BE8" s="76"/>
      <c r="BF8" s="76"/>
      <c r="BG8" s="76"/>
      <c r="BH8" s="76"/>
      <c r="BI8" s="76"/>
      <c r="BJ8" s="76"/>
      <c r="BK8" s="76"/>
      <c r="BL8" s="76"/>
      <c r="BM8" s="76"/>
      <c r="BN8" s="76"/>
      <c r="BO8" s="76"/>
      <c r="BP8" s="76"/>
      <c r="BQ8" s="76"/>
      <c r="BR8" s="76"/>
      <c r="BS8" s="76"/>
      <c r="BT8" s="76"/>
      <c r="BU8" s="76"/>
      <c r="BV8" s="77"/>
      <c r="BW8" s="77"/>
      <c r="BX8" s="76"/>
      <c r="BY8" s="76"/>
      <c r="BZ8" s="76"/>
      <c r="CA8" s="76"/>
      <c r="CB8" s="76"/>
      <c r="CC8" s="78"/>
      <c r="CD8" s="78"/>
      <c r="CE8" s="78"/>
      <c r="CF8" s="76"/>
      <c r="CG8" s="76"/>
      <c r="CH8" s="76"/>
      <c r="CI8" s="76"/>
      <c r="CJ8" s="78"/>
      <c r="CK8" s="78"/>
      <c r="CL8" s="76"/>
      <c r="CM8" s="45"/>
      <c r="CN8" s="45"/>
      <c r="CO8" s="45"/>
      <c r="CP8" s="37"/>
      <c r="CQ8" s="37"/>
      <c r="CR8" s="45"/>
      <c r="CS8" s="45"/>
      <c r="CT8" s="45"/>
      <c r="CU8" s="45"/>
      <c r="CV8" s="37"/>
      <c r="CW8" s="37"/>
      <c r="CX8" s="45"/>
      <c r="CY8" s="45"/>
      <c r="CZ8" s="45"/>
    </row>
    <row r="9" spans="57:104" s="2" customFormat="1" ht="6" customHeight="1">
      <c r="BE9" s="76"/>
      <c r="BF9" s="76"/>
      <c r="BG9" s="76"/>
      <c r="BH9" s="76"/>
      <c r="BI9" s="76"/>
      <c r="BJ9" s="76"/>
      <c r="BK9" s="76"/>
      <c r="BL9" s="76"/>
      <c r="BM9" s="76"/>
      <c r="BN9" s="76"/>
      <c r="BO9" s="76"/>
      <c r="BP9" s="76"/>
      <c r="BQ9" s="76"/>
      <c r="BR9" s="76"/>
      <c r="BS9" s="76"/>
      <c r="BT9" s="76"/>
      <c r="BU9" s="76"/>
      <c r="BV9" s="77"/>
      <c r="BW9" s="77"/>
      <c r="BX9" s="76"/>
      <c r="BY9" s="76"/>
      <c r="BZ9" s="76"/>
      <c r="CA9" s="76"/>
      <c r="CB9" s="76"/>
      <c r="CC9" s="78"/>
      <c r="CD9" s="78"/>
      <c r="CE9" s="78"/>
      <c r="CF9" s="76"/>
      <c r="CG9" s="76"/>
      <c r="CH9" s="76"/>
      <c r="CI9" s="76"/>
      <c r="CJ9" s="78"/>
      <c r="CK9" s="78"/>
      <c r="CL9" s="76"/>
      <c r="CM9" s="45"/>
      <c r="CN9" s="45"/>
      <c r="CO9" s="45"/>
      <c r="CP9" s="37"/>
      <c r="CQ9" s="37"/>
      <c r="CR9" s="45"/>
      <c r="CS9" s="45"/>
      <c r="CT9" s="45"/>
      <c r="CU9" s="45"/>
      <c r="CV9" s="37"/>
      <c r="CW9" s="37"/>
      <c r="CX9" s="45"/>
      <c r="CY9" s="45"/>
      <c r="CZ9" s="45"/>
    </row>
    <row r="10" spans="7:104" s="2" customFormat="1" ht="15.75">
      <c r="G10" s="6" t="s">
        <v>2</v>
      </c>
      <c r="H10" s="164">
        <v>0.4166666666666667</v>
      </c>
      <c r="I10" s="164"/>
      <c r="J10" s="164"/>
      <c r="K10" s="164"/>
      <c r="L10" s="164"/>
      <c r="M10" s="7" t="s">
        <v>3</v>
      </c>
      <c r="T10" s="6" t="s">
        <v>4</v>
      </c>
      <c r="U10" s="163">
        <v>1</v>
      </c>
      <c r="V10" s="163"/>
      <c r="W10" s="20" t="s">
        <v>28</v>
      </c>
      <c r="X10" s="162">
        <v>0.0125</v>
      </c>
      <c r="Y10" s="162"/>
      <c r="Z10" s="162"/>
      <c r="AA10" s="162"/>
      <c r="AB10" s="162"/>
      <c r="AC10" s="7" t="s">
        <v>5</v>
      </c>
      <c r="AK10" s="6" t="s">
        <v>6</v>
      </c>
      <c r="AL10" s="162">
        <v>0.001388888888888889</v>
      </c>
      <c r="AM10" s="162"/>
      <c r="AN10" s="162"/>
      <c r="AO10" s="162"/>
      <c r="AP10" s="162"/>
      <c r="AQ10" s="7" t="s">
        <v>5</v>
      </c>
      <c r="BE10" s="76"/>
      <c r="BF10" s="76"/>
      <c r="BG10" s="76"/>
      <c r="BH10" s="76"/>
      <c r="BI10" s="76"/>
      <c r="BJ10" s="76"/>
      <c r="BK10" s="76"/>
      <c r="BL10" s="76"/>
      <c r="BM10" s="76"/>
      <c r="BN10" s="76"/>
      <c r="BO10" s="76"/>
      <c r="BP10" s="76"/>
      <c r="BQ10" s="76"/>
      <c r="BR10" s="76"/>
      <c r="BS10" s="76"/>
      <c r="BT10" s="76"/>
      <c r="BU10" s="76"/>
      <c r="BV10" s="77"/>
      <c r="BW10" s="77"/>
      <c r="BX10" s="76"/>
      <c r="BY10" s="76"/>
      <c r="BZ10" s="76"/>
      <c r="CA10" s="76"/>
      <c r="CB10" s="76"/>
      <c r="CC10" s="78"/>
      <c r="CD10" s="78"/>
      <c r="CE10" s="78"/>
      <c r="CF10" s="76"/>
      <c r="CG10" s="76"/>
      <c r="CH10" s="76"/>
      <c r="CI10" s="76"/>
      <c r="CJ10" s="78"/>
      <c r="CK10" s="78"/>
      <c r="CL10" s="76"/>
      <c r="CM10" s="45"/>
      <c r="CN10" s="45"/>
      <c r="CO10" s="45"/>
      <c r="CP10" s="37"/>
      <c r="CQ10" s="37"/>
      <c r="CR10" s="45"/>
      <c r="CS10" s="45"/>
      <c r="CT10" s="45"/>
      <c r="CU10" s="45"/>
      <c r="CV10" s="37"/>
      <c r="CW10" s="37"/>
      <c r="CX10" s="45"/>
      <c r="CY10" s="45"/>
      <c r="CZ10" s="45"/>
    </row>
    <row r="11" ht="9" customHeight="1"/>
    <row r="12" ht="6" customHeight="1"/>
    <row r="13" ht="12.75">
      <c r="B13" s="1" t="s">
        <v>7</v>
      </c>
    </row>
    <row r="14" ht="6" customHeight="1" thickBot="1"/>
    <row r="15" spans="2:55" ht="16.5" thickBot="1">
      <c r="B15" s="174" t="s">
        <v>11</v>
      </c>
      <c r="C15" s="175"/>
      <c r="D15" s="175"/>
      <c r="E15" s="175"/>
      <c r="F15" s="175"/>
      <c r="G15" s="175"/>
      <c r="H15" s="175"/>
      <c r="I15" s="175"/>
      <c r="J15" s="175"/>
      <c r="K15" s="175"/>
      <c r="L15" s="175"/>
      <c r="M15" s="175"/>
      <c r="N15" s="175"/>
      <c r="O15" s="175"/>
      <c r="P15" s="175"/>
      <c r="Q15" s="175"/>
      <c r="R15" s="175"/>
      <c r="S15" s="175"/>
      <c r="T15" s="175"/>
      <c r="U15" s="175"/>
      <c r="V15" s="175"/>
      <c r="W15" s="175"/>
      <c r="X15" s="175"/>
      <c r="Y15" s="175"/>
      <c r="Z15" s="176"/>
      <c r="AE15" s="174" t="s">
        <v>12</v>
      </c>
      <c r="AF15" s="175"/>
      <c r="AG15" s="175"/>
      <c r="AH15" s="175"/>
      <c r="AI15" s="175"/>
      <c r="AJ15" s="175"/>
      <c r="AK15" s="175"/>
      <c r="AL15" s="175"/>
      <c r="AM15" s="175"/>
      <c r="AN15" s="175"/>
      <c r="AO15" s="175"/>
      <c r="AP15" s="175"/>
      <c r="AQ15" s="175"/>
      <c r="AR15" s="175"/>
      <c r="AS15" s="175"/>
      <c r="AT15" s="175"/>
      <c r="AU15" s="175"/>
      <c r="AV15" s="175"/>
      <c r="AW15" s="175"/>
      <c r="AX15" s="175"/>
      <c r="AY15" s="175"/>
      <c r="AZ15" s="175"/>
      <c r="BA15" s="175"/>
      <c r="BB15" s="175"/>
      <c r="BC15" s="176"/>
    </row>
    <row r="16" spans="2:55" ht="15">
      <c r="B16" s="223" t="s">
        <v>8</v>
      </c>
      <c r="C16" s="224"/>
      <c r="D16" s="173" t="s">
        <v>33</v>
      </c>
      <c r="E16" s="173"/>
      <c r="F16" s="173"/>
      <c r="G16" s="173"/>
      <c r="H16" s="173"/>
      <c r="I16" s="173"/>
      <c r="J16" s="173"/>
      <c r="K16" s="173"/>
      <c r="L16" s="173"/>
      <c r="M16" s="173"/>
      <c r="N16" s="173"/>
      <c r="O16" s="173"/>
      <c r="P16" s="173"/>
      <c r="Q16" s="173"/>
      <c r="R16" s="173"/>
      <c r="S16" s="173"/>
      <c r="T16" s="173"/>
      <c r="U16" s="173"/>
      <c r="V16" s="173"/>
      <c r="W16" s="173"/>
      <c r="X16" s="173"/>
      <c r="Y16" s="201"/>
      <c r="Z16" s="202"/>
      <c r="AE16" s="223" t="s">
        <v>8</v>
      </c>
      <c r="AF16" s="224"/>
      <c r="AG16" s="173" t="s">
        <v>36</v>
      </c>
      <c r="AH16" s="173"/>
      <c r="AI16" s="173"/>
      <c r="AJ16" s="173"/>
      <c r="AK16" s="173"/>
      <c r="AL16" s="173"/>
      <c r="AM16" s="173"/>
      <c r="AN16" s="173"/>
      <c r="AO16" s="173"/>
      <c r="AP16" s="173"/>
      <c r="AQ16" s="173"/>
      <c r="AR16" s="173"/>
      <c r="AS16" s="173"/>
      <c r="AT16" s="173"/>
      <c r="AU16" s="173"/>
      <c r="AV16" s="173"/>
      <c r="AW16" s="173"/>
      <c r="AX16" s="173"/>
      <c r="AY16" s="173"/>
      <c r="AZ16" s="173"/>
      <c r="BA16" s="173"/>
      <c r="BB16" s="201"/>
      <c r="BC16" s="202"/>
    </row>
    <row r="17" spans="2:55" ht="15">
      <c r="B17" s="223" t="s">
        <v>9</v>
      </c>
      <c r="C17" s="224"/>
      <c r="D17" s="173" t="s">
        <v>34</v>
      </c>
      <c r="E17" s="173"/>
      <c r="F17" s="173"/>
      <c r="G17" s="173"/>
      <c r="H17" s="173"/>
      <c r="I17" s="173"/>
      <c r="J17" s="173"/>
      <c r="K17" s="173"/>
      <c r="L17" s="173"/>
      <c r="M17" s="173"/>
      <c r="N17" s="173"/>
      <c r="O17" s="173"/>
      <c r="P17" s="173"/>
      <c r="Q17" s="173"/>
      <c r="R17" s="173"/>
      <c r="S17" s="173"/>
      <c r="T17" s="173"/>
      <c r="U17" s="173"/>
      <c r="V17" s="173"/>
      <c r="W17" s="173"/>
      <c r="X17" s="173"/>
      <c r="Y17" s="201"/>
      <c r="Z17" s="202"/>
      <c r="AE17" s="223" t="s">
        <v>9</v>
      </c>
      <c r="AF17" s="224"/>
      <c r="AG17" s="173" t="s">
        <v>37</v>
      </c>
      <c r="AH17" s="173"/>
      <c r="AI17" s="173"/>
      <c r="AJ17" s="173"/>
      <c r="AK17" s="173"/>
      <c r="AL17" s="173"/>
      <c r="AM17" s="173"/>
      <c r="AN17" s="173"/>
      <c r="AO17" s="173"/>
      <c r="AP17" s="173"/>
      <c r="AQ17" s="173"/>
      <c r="AR17" s="173"/>
      <c r="AS17" s="173"/>
      <c r="AT17" s="173"/>
      <c r="AU17" s="173"/>
      <c r="AV17" s="173"/>
      <c r="AW17" s="173"/>
      <c r="AX17" s="173"/>
      <c r="AY17" s="173"/>
      <c r="AZ17" s="173"/>
      <c r="BA17" s="173"/>
      <c r="BB17" s="201"/>
      <c r="BC17" s="202"/>
    </row>
    <row r="18" spans="2:55" ht="15.75" thickBot="1">
      <c r="B18" s="212" t="s">
        <v>10</v>
      </c>
      <c r="C18" s="213"/>
      <c r="D18" s="205" t="s">
        <v>35</v>
      </c>
      <c r="E18" s="205"/>
      <c r="F18" s="205"/>
      <c r="G18" s="205"/>
      <c r="H18" s="205"/>
      <c r="I18" s="205"/>
      <c r="J18" s="205"/>
      <c r="K18" s="205"/>
      <c r="L18" s="205"/>
      <c r="M18" s="205"/>
      <c r="N18" s="205"/>
      <c r="O18" s="205"/>
      <c r="P18" s="205"/>
      <c r="Q18" s="205"/>
      <c r="R18" s="205"/>
      <c r="S18" s="205"/>
      <c r="T18" s="205"/>
      <c r="U18" s="205"/>
      <c r="V18" s="205"/>
      <c r="W18" s="205"/>
      <c r="X18" s="205"/>
      <c r="Y18" s="203"/>
      <c r="Z18" s="204"/>
      <c r="AE18" s="212" t="s">
        <v>10</v>
      </c>
      <c r="AF18" s="213"/>
      <c r="AG18" s="205" t="s">
        <v>38</v>
      </c>
      <c r="AH18" s="205"/>
      <c r="AI18" s="205"/>
      <c r="AJ18" s="205"/>
      <c r="AK18" s="205"/>
      <c r="AL18" s="205"/>
      <c r="AM18" s="205"/>
      <c r="AN18" s="205"/>
      <c r="AO18" s="205"/>
      <c r="AP18" s="205"/>
      <c r="AQ18" s="205"/>
      <c r="AR18" s="205"/>
      <c r="AS18" s="205"/>
      <c r="AT18" s="205"/>
      <c r="AU18" s="205"/>
      <c r="AV18" s="205"/>
      <c r="AW18" s="205"/>
      <c r="AX18" s="205"/>
      <c r="AY18" s="205"/>
      <c r="AZ18" s="205"/>
      <c r="BA18" s="205"/>
      <c r="BB18" s="203"/>
      <c r="BC18" s="204"/>
    </row>
    <row r="19" spans="57:104" ht="6" customHeight="1" thickBot="1">
      <c r="BE19" s="79"/>
      <c r="BF19" s="79"/>
      <c r="BG19" s="79"/>
      <c r="BH19" s="79"/>
      <c r="BI19" s="79"/>
      <c r="BJ19" s="79"/>
      <c r="BK19" s="79"/>
      <c r="BL19" s="79"/>
      <c r="BM19" s="79"/>
      <c r="BN19" s="79"/>
      <c r="BO19" s="79"/>
      <c r="BP19" s="79"/>
      <c r="BQ19" s="79"/>
      <c r="BR19" s="79"/>
      <c r="BS19" s="79"/>
      <c r="BT19" s="79"/>
      <c r="BU19" s="79"/>
      <c r="BV19" s="79"/>
      <c r="BW19" s="79"/>
      <c r="BX19" s="72"/>
      <c r="BY19" s="72"/>
      <c r="BZ19" s="72"/>
      <c r="CA19" s="72"/>
      <c r="CB19" s="72"/>
      <c r="CF19" s="72"/>
      <c r="CG19" s="72"/>
      <c r="CH19" s="72"/>
      <c r="CI19" s="72"/>
      <c r="CL19" s="72"/>
      <c r="CM19" s="47"/>
      <c r="CN19" s="47"/>
      <c r="CO19" s="47"/>
      <c r="CR19" s="47"/>
      <c r="CS19" s="47"/>
      <c r="CT19" s="47"/>
      <c r="CU19" s="47"/>
      <c r="CX19" s="47"/>
      <c r="CY19" s="47"/>
      <c r="CZ19" s="47"/>
    </row>
    <row r="20" spans="16:104" ht="16.5" thickBot="1">
      <c r="P20" s="174" t="s">
        <v>29</v>
      </c>
      <c r="Q20" s="175"/>
      <c r="R20" s="175"/>
      <c r="S20" s="175"/>
      <c r="T20" s="175"/>
      <c r="U20" s="175"/>
      <c r="V20" s="175"/>
      <c r="W20" s="175"/>
      <c r="X20" s="175"/>
      <c r="Y20" s="175"/>
      <c r="Z20" s="175"/>
      <c r="AA20" s="175"/>
      <c r="AB20" s="175"/>
      <c r="AC20" s="175"/>
      <c r="AD20" s="175"/>
      <c r="AE20" s="175"/>
      <c r="AF20" s="175"/>
      <c r="AG20" s="175"/>
      <c r="AH20" s="175"/>
      <c r="AI20" s="175"/>
      <c r="AJ20" s="175"/>
      <c r="AK20" s="175"/>
      <c r="AL20" s="175"/>
      <c r="AM20" s="175"/>
      <c r="AN20" s="176"/>
      <c r="BE20" s="79"/>
      <c r="BF20" s="79"/>
      <c r="BG20" s="79"/>
      <c r="BH20" s="79"/>
      <c r="BI20" s="79"/>
      <c r="BJ20" s="79"/>
      <c r="BK20" s="79"/>
      <c r="BL20" s="79"/>
      <c r="BM20" s="79"/>
      <c r="BN20" s="79"/>
      <c r="BO20" s="79"/>
      <c r="BP20" s="79"/>
      <c r="BQ20" s="79"/>
      <c r="BR20" s="79"/>
      <c r="BS20" s="79"/>
      <c r="BT20" s="79"/>
      <c r="BU20" s="79"/>
      <c r="BV20" s="79"/>
      <c r="BW20" s="79"/>
      <c r="BX20" s="72"/>
      <c r="BY20" s="72"/>
      <c r="BZ20" s="72"/>
      <c r="CA20" s="72"/>
      <c r="CB20" s="72"/>
      <c r="CF20" s="72"/>
      <c r="CG20" s="72"/>
      <c r="CH20" s="72"/>
      <c r="CI20" s="72"/>
      <c r="CL20" s="72"/>
      <c r="CM20" s="47"/>
      <c r="CN20" s="47"/>
      <c r="CO20" s="47"/>
      <c r="CR20" s="47"/>
      <c r="CS20" s="47"/>
      <c r="CT20" s="47"/>
      <c r="CU20" s="47"/>
      <c r="CX20" s="47"/>
      <c r="CY20" s="47"/>
      <c r="CZ20" s="47"/>
    </row>
    <row r="21" spans="16:104" ht="15">
      <c r="P21" s="223" t="s">
        <v>8</v>
      </c>
      <c r="Q21" s="224"/>
      <c r="R21" s="173" t="s">
        <v>39</v>
      </c>
      <c r="S21" s="173"/>
      <c r="T21" s="173"/>
      <c r="U21" s="173"/>
      <c r="V21" s="173"/>
      <c r="W21" s="173"/>
      <c r="X21" s="173"/>
      <c r="Y21" s="173"/>
      <c r="Z21" s="173"/>
      <c r="AA21" s="173"/>
      <c r="AB21" s="173"/>
      <c r="AC21" s="173"/>
      <c r="AD21" s="173"/>
      <c r="AE21" s="173"/>
      <c r="AF21" s="173"/>
      <c r="AG21" s="173"/>
      <c r="AH21" s="173"/>
      <c r="AI21" s="173"/>
      <c r="AJ21" s="173"/>
      <c r="AK21" s="173"/>
      <c r="AL21" s="173"/>
      <c r="AM21" s="201"/>
      <c r="AN21" s="202"/>
      <c r="BE21" s="79"/>
      <c r="BF21" s="79"/>
      <c r="BG21" s="79"/>
      <c r="BH21" s="79"/>
      <c r="BI21" s="79"/>
      <c r="BJ21" s="79"/>
      <c r="BK21" s="79"/>
      <c r="BL21" s="79"/>
      <c r="BM21" s="79"/>
      <c r="BN21" s="79"/>
      <c r="BO21" s="79"/>
      <c r="BP21" s="79"/>
      <c r="BQ21" s="79"/>
      <c r="BR21" s="79"/>
      <c r="BS21" s="79"/>
      <c r="BT21" s="79"/>
      <c r="BU21" s="79"/>
      <c r="BV21" s="79"/>
      <c r="BW21" s="79"/>
      <c r="BX21" s="72"/>
      <c r="BY21" s="72"/>
      <c r="BZ21" s="72"/>
      <c r="CA21" s="72"/>
      <c r="CB21" s="72"/>
      <c r="CF21" s="72"/>
      <c r="CG21" s="72"/>
      <c r="CH21" s="72"/>
      <c r="CI21" s="72"/>
      <c r="CL21" s="72"/>
      <c r="CM21" s="47"/>
      <c r="CN21" s="47"/>
      <c r="CO21" s="47"/>
      <c r="CR21" s="47"/>
      <c r="CS21" s="47"/>
      <c r="CT21" s="47"/>
      <c r="CU21" s="47"/>
      <c r="CX21" s="47"/>
      <c r="CY21" s="47"/>
      <c r="CZ21" s="47"/>
    </row>
    <row r="22" spans="16:104" ht="15">
      <c r="P22" s="223" t="s">
        <v>9</v>
      </c>
      <c r="Q22" s="224"/>
      <c r="R22" s="173" t="s">
        <v>40</v>
      </c>
      <c r="S22" s="173"/>
      <c r="T22" s="173"/>
      <c r="U22" s="173"/>
      <c r="V22" s="173"/>
      <c r="W22" s="173"/>
      <c r="X22" s="173"/>
      <c r="Y22" s="173"/>
      <c r="Z22" s="173"/>
      <c r="AA22" s="173"/>
      <c r="AB22" s="173"/>
      <c r="AC22" s="173"/>
      <c r="AD22" s="173"/>
      <c r="AE22" s="173"/>
      <c r="AF22" s="173"/>
      <c r="AG22" s="173"/>
      <c r="AH22" s="173"/>
      <c r="AI22" s="173"/>
      <c r="AJ22" s="173"/>
      <c r="AK22" s="173"/>
      <c r="AL22" s="173"/>
      <c r="AM22" s="201"/>
      <c r="AN22" s="202"/>
      <c r="BE22" s="79"/>
      <c r="BF22" s="79"/>
      <c r="BG22" s="79"/>
      <c r="BH22" s="79"/>
      <c r="BI22" s="79"/>
      <c r="BJ22" s="79"/>
      <c r="BK22" s="79"/>
      <c r="BL22" s="79"/>
      <c r="BM22" s="79"/>
      <c r="BN22" s="79"/>
      <c r="BO22" s="79"/>
      <c r="BP22" s="79"/>
      <c r="BQ22" s="79"/>
      <c r="BR22" s="79"/>
      <c r="BS22" s="79"/>
      <c r="BT22" s="79"/>
      <c r="BU22" s="79"/>
      <c r="BV22" s="79"/>
      <c r="BW22" s="79"/>
      <c r="BX22" s="72"/>
      <c r="BY22" s="72"/>
      <c r="BZ22" s="72"/>
      <c r="CA22" s="72"/>
      <c r="CB22" s="72"/>
      <c r="CF22" s="72"/>
      <c r="CG22" s="72"/>
      <c r="CH22" s="72"/>
      <c r="CI22" s="72"/>
      <c r="CL22" s="72"/>
      <c r="CM22" s="47"/>
      <c r="CN22" s="47"/>
      <c r="CO22" s="47"/>
      <c r="CR22" s="47"/>
      <c r="CS22" s="47"/>
      <c r="CT22" s="47"/>
      <c r="CU22" s="47"/>
      <c r="CX22" s="47"/>
      <c r="CY22" s="47"/>
      <c r="CZ22" s="47"/>
    </row>
    <row r="23" spans="16:104" ht="15.75" thickBot="1">
      <c r="P23" s="212" t="s">
        <v>10</v>
      </c>
      <c r="Q23" s="213"/>
      <c r="R23" s="205" t="s">
        <v>41</v>
      </c>
      <c r="S23" s="205"/>
      <c r="T23" s="205"/>
      <c r="U23" s="205"/>
      <c r="V23" s="205"/>
      <c r="W23" s="205"/>
      <c r="X23" s="205"/>
      <c r="Y23" s="205"/>
      <c r="Z23" s="205"/>
      <c r="AA23" s="205"/>
      <c r="AB23" s="205"/>
      <c r="AC23" s="205"/>
      <c r="AD23" s="205"/>
      <c r="AE23" s="205"/>
      <c r="AF23" s="205"/>
      <c r="AG23" s="205"/>
      <c r="AH23" s="205"/>
      <c r="AI23" s="205"/>
      <c r="AJ23" s="205"/>
      <c r="AK23" s="205"/>
      <c r="AL23" s="205"/>
      <c r="AM23" s="203"/>
      <c r="AN23" s="204"/>
      <c r="BE23" s="79"/>
      <c r="BF23" s="79"/>
      <c r="BG23" s="79"/>
      <c r="BH23" s="79"/>
      <c r="BI23" s="79"/>
      <c r="BJ23" s="79"/>
      <c r="BK23" s="79"/>
      <c r="BL23" s="79"/>
      <c r="BM23" s="79"/>
      <c r="BN23" s="79"/>
      <c r="BO23" s="79"/>
      <c r="BP23" s="79"/>
      <c r="BQ23" s="79"/>
      <c r="BR23" s="79"/>
      <c r="BS23" s="79"/>
      <c r="BT23" s="79"/>
      <c r="BU23" s="79"/>
      <c r="BV23" s="79"/>
      <c r="BW23" s="79"/>
      <c r="BX23" s="72"/>
      <c r="BY23" s="72"/>
      <c r="BZ23" s="72"/>
      <c r="CA23" s="72"/>
      <c r="CB23" s="72"/>
      <c r="CF23" s="72"/>
      <c r="CG23" s="72"/>
      <c r="CH23" s="72"/>
      <c r="CI23" s="72"/>
      <c r="CL23" s="72"/>
      <c r="CM23" s="47"/>
      <c r="CN23" s="47"/>
      <c r="CO23" s="47"/>
      <c r="CR23" s="47"/>
      <c r="CS23" s="47"/>
      <c r="CT23" s="47"/>
      <c r="CU23" s="47"/>
      <c r="CX23" s="47"/>
      <c r="CY23" s="47"/>
      <c r="CZ23" s="47"/>
    </row>
    <row r="25" spans="2:14" ht="12.75">
      <c r="B25" s="1" t="s">
        <v>22</v>
      </c>
      <c r="N25" s="19"/>
    </row>
    <row r="26" ht="6" customHeight="1" thickBot="1"/>
    <row r="27" spans="2:121" s="4" customFormat="1" ht="16.5" customHeight="1" thickBot="1">
      <c r="B27" s="216" t="s">
        <v>13</v>
      </c>
      <c r="C27" s="217"/>
      <c r="D27" s="218"/>
      <c r="E27" s="184"/>
      <c r="F27" s="219"/>
      <c r="G27" s="218" t="s">
        <v>14</v>
      </c>
      <c r="H27" s="184"/>
      <c r="I27" s="219"/>
      <c r="J27" s="218" t="s">
        <v>16</v>
      </c>
      <c r="K27" s="184"/>
      <c r="L27" s="184"/>
      <c r="M27" s="184"/>
      <c r="N27" s="219"/>
      <c r="O27" s="218" t="s">
        <v>17</v>
      </c>
      <c r="P27" s="184"/>
      <c r="Q27" s="184"/>
      <c r="R27" s="184"/>
      <c r="S27" s="184"/>
      <c r="T27" s="184"/>
      <c r="U27" s="184"/>
      <c r="V27" s="184"/>
      <c r="W27" s="184"/>
      <c r="X27" s="184"/>
      <c r="Y27" s="184"/>
      <c r="Z27" s="184"/>
      <c r="AA27" s="184"/>
      <c r="AB27" s="184"/>
      <c r="AC27" s="184"/>
      <c r="AD27" s="184"/>
      <c r="AE27" s="184"/>
      <c r="AF27" s="184"/>
      <c r="AG27" s="184"/>
      <c r="AH27" s="184"/>
      <c r="AI27" s="184"/>
      <c r="AJ27" s="184"/>
      <c r="AK27" s="184"/>
      <c r="AL27" s="184"/>
      <c r="AM27" s="184"/>
      <c r="AN27" s="184"/>
      <c r="AO27" s="184"/>
      <c r="AP27" s="184"/>
      <c r="AQ27" s="184"/>
      <c r="AR27" s="184"/>
      <c r="AS27" s="184"/>
      <c r="AT27" s="184"/>
      <c r="AU27" s="184"/>
      <c r="AV27" s="219"/>
      <c r="AW27" s="218" t="s">
        <v>20</v>
      </c>
      <c r="AX27" s="184"/>
      <c r="AY27" s="184"/>
      <c r="AZ27" s="184"/>
      <c r="BA27" s="219"/>
      <c r="BB27" s="231"/>
      <c r="BC27" s="232"/>
      <c r="BE27" s="80"/>
      <c r="BF27" s="81" t="s">
        <v>27</v>
      </c>
      <c r="BG27" s="82"/>
      <c r="BH27" s="82"/>
      <c r="BI27" s="80"/>
      <c r="BJ27" s="80"/>
      <c r="BK27" s="80"/>
      <c r="BL27" s="80"/>
      <c r="BM27" s="80"/>
      <c r="BN27" s="80"/>
      <c r="BO27" s="80"/>
      <c r="BP27" s="80"/>
      <c r="BQ27" s="80"/>
      <c r="BR27" s="80"/>
      <c r="BS27" s="80"/>
      <c r="BT27" s="80"/>
      <c r="BU27" s="80"/>
      <c r="BV27" s="83"/>
      <c r="BW27" s="83"/>
      <c r="BX27" s="80"/>
      <c r="BY27" s="80"/>
      <c r="BZ27" s="80"/>
      <c r="CA27" s="80"/>
      <c r="CB27" s="80"/>
      <c r="CC27" s="84"/>
      <c r="CD27" s="84"/>
      <c r="CE27" s="84"/>
      <c r="CF27" s="80"/>
      <c r="CG27" s="80"/>
      <c r="CH27" s="80"/>
      <c r="CI27" s="80"/>
      <c r="CJ27" s="84"/>
      <c r="CK27" s="84"/>
      <c r="CL27" s="80"/>
      <c r="CM27" s="50"/>
      <c r="CN27" s="50"/>
      <c r="CO27" s="50"/>
      <c r="CP27" s="51"/>
      <c r="CQ27" s="51"/>
      <c r="CR27" s="50"/>
      <c r="CS27" s="50"/>
      <c r="CT27" s="50"/>
      <c r="CU27" s="50"/>
      <c r="CV27" s="51"/>
      <c r="CW27" s="51"/>
      <c r="CX27" s="50"/>
      <c r="CY27" s="50"/>
      <c r="CZ27" s="50"/>
      <c r="DA27" s="52"/>
      <c r="DB27" s="52"/>
      <c r="DC27" s="52"/>
      <c r="DD27" s="52"/>
      <c r="DE27" s="52"/>
      <c r="DF27" s="52"/>
      <c r="DG27" s="52"/>
      <c r="DH27" s="52"/>
      <c r="DI27" s="52"/>
      <c r="DJ27" s="52"/>
      <c r="DK27" s="52"/>
      <c r="DL27" s="52"/>
      <c r="DM27" s="52"/>
      <c r="DN27" s="52"/>
      <c r="DO27" s="52"/>
      <c r="DP27" s="52"/>
      <c r="DQ27" s="52"/>
    </row>
    <row r="28" spans="2:104" s="5" customFormat="1" ht="15.75" customHeight="1">
      <c r="B28" s="195">
        <v>1</v>
      </c>
      <c r="C28" s="196"/>
      <c r="D28" s="196"/>
      <c r="E28" s="196"/>
      <c r="F28" s="196"/>
      <c r="G28" s="226" t="s">
        <v>15</v>
      </c>
      <c r="H28" s="227"/>
      <c r="I28" s="228"/>
      <c r="J28" s="229">
        <f>$H$10</f>
        <v>0.4166666666666667</v>
      </c>
      <c r="K28" s="229"/>
      <c r="L28" s="229"/>
      <c r="M28" s="229"/>
      <c r="N28" s="230"/>
      <c r="O28" s="214" t="str">
        <f>D16</f>
        <v>A1</v>
      </c>
      <c r="P28" s="215"/>
      <c r="Q28" s="215"/>
      <c r="R28" s="215"/>
      <c r="S28" s="215"/>
      <c r="T28" s="215"/>
      <c r="U28" s="215"/>
      <c r="V28" s="215"/>
      <c r="W28" s="215"/>
      <c r="X28" s="215"/>
      <c r="Y28" s="215"/>
      <c r="Z28" s="215"/>
      <c r="AA28" s="215"/>
      <c r="AB28" s="215"/>
      <c r="AC28" s="215"/>
      <c r="AD28" s="215"/>
      <c r="AE28" s="16" t="s">
        <v>19</v>
      </c>
      <c r="AF28" s="215" t="str">
        <f>D17</f>
        <v>A2</v>
      </c>
      <c r="AG28" s="215"/>
      <c r="AH28" s="215"/>
      <c r="AI28" s="215"/>
      <c r="AJ28" s="215"/>
      <c r="AK28" s="215"/>
      <c r="AL28" s="215"/>
      <c r="AM28" s="215"/>
      <c r="AN28" s="215"/>
      <c r="AO28" s="215"/>
      <c r="AP28" s="215"/>
      <c r="AQ28" s="215"/>
      <c r="AR28" s="215"/>
      <c r="AS28" s="215"/>
      <c r="AT28" s="215"/>
      <c r="AU28" s="215"/>
      <c r="AV28" s="225"/>
      <c r="AW28" s="192"/>
      <c r="AX28" s="193"/>
      <c r="AY28" s="16" t="s">
        <v>18</v>
      </c>
      <c r="AZ28" s="193"/>
      <c r="BA28" s="194"/>
      <c r="BB28" s="192"/>
      <c r="BC28" s="206"/>
      <c r="BE28" s="85" t="str">
        <f>IF(ISBLANK(AZ28),"0",IF(AW28&gt;AZ28,3,IF(AW28=AZ28,1,0)))</f>
        <v>0</v>
      </c>
      <c r="BF28" s="86" t="s">
        <v>18</v>
      </c>
      <c r="BG28" s="85" t="str">
        <f>IF(ISBLANK(AJ28),"0",IF(AJ28&gt;AG28,3,IF(AJ28=AG28,1,0)))</f>
        <v>0</v>
      </c>
      <c r="BH28" s="87" t="str">
        <f>IF(ISBLANK(AZ28),"0",IF(AZ28&gt;AW28,3,IF(AZ28=AW28,1,0)))</f>
        <v>0</v>
      </c>
      <c r="BI28" s="80"/>
      <c r="BJ28" s="80"/>
      <c r="BK28" s="80"/>
      <c r="BL28" s="80"/>
      <c r="BM28" s="80"/>
      <c r="BN28" s="80"/>
      <c r="BO28" s="80"/>
      <c r="BP28" s="80"/>
      <c r="BQ28" s="80"/>
      <c r="BR28" s="80"/>
      <c r="BS28" s="80"/>
      <c r="BT28" s="80"/>
      <c r="BU28" s="80" t="s">
        <v>18</v>
      </c>
      <c r="BV28" s="85" t="str">
        <f>IF(ISBLANK(AZ28),"0",IF(AZ28&gt;AW28,3,IF(AZ28=AW28,1,0)))</f>
        <v>0</v>
      </c>
      <c r="BW28" s="83"/>
      <c r="BX28" s="80"/>
      <c r="BY28" s="88" t="s">
        <v>11</v>
      </c>
      <c r="BZ28" s="80" t="s">
        <v>23</v>
      </c>
      <c r="CA28" s="121" t="s">
        <v>24</v>
      </c>
      <c r="CB28" s="121"/>
      <c r="CC28" s="121"/>
      <c r="CD28" s="89" t="s">
        <v>25</v>
      </c>
      <c r="CE28" s="90"/>
      <c r="CF28" s="113" t="s">
        <v>54</v>
      </c>
      <c r="CG28" s="80" t="s">
        <v>23</v>
      </c>
      <c r="CH28" s="121" t="s">
        <v>24</v>
      </c>
      <c r="CI28" s="121"/>
      <c r="CJ28" s="121"/>
      <c r="CK28" s="89" t="s">
        <v>25</v>
      </c>
      <c r="CL28" s="88"/>
      <c r="CM28" s="49"/>
      <c r="CN28" s="141"/>
      <c r="CO28" s="141"/>
      <c r="CP28" s="141"/>
      <c r="CQ28" s="54"/>
      <c r="CR28" s="53"/>
      <c r="CS28" s="49"/>
      <c r="CT28" s="141"/>
      <c r="CU28" s="141"/>
      <c r="CV28" s="141"/>
      <c r="CW28" s="54"/>
      <c r="CX28" s="53"/>
      <c r="CY28" s="49"/>
      <c r="CZ28" s="54"/>
    </row>
    <row r="29" spans="2:121" s="4" customFormat="1" ht="15.75" customHeight="1">
      <c r="B29" s="197">
        <v>2</v>
      </c>
      <c r="C29" s="198"/>
      <c r="D29" s="198"/>
      <c r="E29" s="198"/>
      <c r="F29" s="198"/>
      <c r="G29" s="220" t="s">
        <v>21</v>
      </c>
      <c r="H29" s="221"/>
      <c r="I29" s="222"/>
      <c r="J29" s="210">
        <f>J28+$U$10*$X$10+$AL$10</f>
        <v>0.4305555555555556</v>
      </c>
      <c r="K29" s="210"/>
      <c r="L29" s="210"/>
      <c r="M29" s="210"/>
      <c r="N29" s="211"/>
      <c r="O29" s="207" t="str">
        <f>AG16</f>
        <v>B1</v>
      </c>
      <c r="P29" s="208"/>
      <c r="Q29" s="208"/>
      <c r="R29" s="208"/>
      <c r="S29" s="208"/>
      <c r="T29" s="208"/>
      <c r="U29" s="208"/>
      <c r="V29" s="208"/>
      <c r="W29" s="208"/>
      <c r="X29" s="208"/>
      <c r="Y29" s="208"/>
      <c r="Z29" s="208"/>
      <c r="AA29" s="208"/>
      <c r="AB29" s="208"/>
      <c r="AC29" s="208"/>
      <c r="AD29" s="208"/>
      <c r="AE29" s="8" t="s">
        <v>19</v>
      </c>
      <c r="AF29" s="208" t="str">
        <f>AG17</f>
        <v>B2</v>
      </c>
      <c r="AG29" s="208"/>
      <c r="AH29" s="208"/>
      <c r="AI29" s="208"/>
      <c r="AJ29" s="208"/>
      <c r="AK29" s="208"/>
      <c r="AL29" s="208"/>
      <c r="AM29" s="208"/>
      <c r="AN29" s="208"/>
      <c r="AO29" s="208"/>
      <c r="AP29" s="208"/>
      <c r="AQ29" s="208"/>
      <c r="AR29" s="208"/>
      <c r="AS29" s="208"/>
      <c r="AT29" s="208"/>
      <c r="AU29" s="208"/>
      <c r="AV29" s="209"/>
      <c r="AW29" s="181"/>
      <c r="AX29" s="186"/>
      <c r="AY29" s="8" t="s">
        <v>18</v>
      </c>
      <c r="AZ29" s="186"/>
      <c r="BA29" s="187"/>
      <c r="BB29" s="181"/>
      <c r="BC29" s="182"/>
      <c r="BE29" s="85" t="str">
        <f aca="true" t="shared" si="0" ref="BE29:BE36">IF(ISBLANK(AZ29),"0",IF(AW29&gt;AZ29,3,IF(AW29=AZ29,1,0)))</f>
        <v>0</v>
      </c>
      <c r="BF29" s="83" t="s">
        <v>18</v>
      </c>
      <c r="BG29" s="85" t="str">
        <f>IF(ISBLANK(AJ29),"0",IF(AJ29&gt;AG29,3,IF(AJ29=AG29,1,0)))</f>
        <v>0</v>
      </c>
      <c r="BH29" s="87" t="str">
        <f aca="true" t="shared" si="1" ref="BH29:BH36">IF(ISBLANK(AZ29),"0",IF(AZ29&gt;AW29,3,IF(AZ29=AW29,1,0)))</f>
        <v>0</v>
      </c>
      <c r="BI29" s="80"/>
      <c r="BJ29" s="80"/>
      <c r="BK29" s="80"/>
      <c r="BL29" s="80"/>
      <c r="BM29" s="80"/>
      <c r="BN29" s="80"/>
      <c r="BO29" s="80"/>
      <c r="BP29" s="80"/>
      <c r="BQ29" s="80"/>
      <c r="BR29" s="80"/>
      <c r="BS29" s="80"/>
      <c r="BT29" s="80"/>
      <c r="BU29" s="80" t="s">
        <v>18</v>
      </c>
      <c r="BV29" s="85" t="str">
        <f aca="true" t="shared" si="2" ref="BV29:BV36">IF(ISBLANK(AZ29),"0",IF(AZ29&gt;AW29,3,IF(AZ29=AW29,1,0)))</f>
        <v>0</v>
      </c>
      <c r="BW29" s="83"/>
      <c r="BX29" s="80"/>
      <c r="BY29" s="80" t="str">
        <f>$D$16</f>
        <v>A1</v>
      </c>
      <c r="BZ29" s="85">
        <f>SUM($BE$28+$BV$31)</f>
        <v>0</v>
      </c>
      <c r="CA29" s="84">
        <f>SUM($AW$28+$AZ$31)</f>
        <v>0</v>
      </c>
      <c r="CB29" s="91" t="s">
        <v>18</v>
      </c>
      <c r="CC29" s="92">
        <f>SUM($AZ$28+$AW$31)</f>
        <v>0</v>
      </c>
      <c r="CD29" s="93">
        <f>SUM(CA29-CC29)</f>
        <v>0</v>
      </c>
      <c r="CE29" s="84"/>
      <c r="CF29" s="80" t="str">
        <f>$BY$29</f>
        <v>A1</v>
      </c>
      <c r="CG29" s="85">
        <f>$BZ$29</f>
        <v>0</v>
      </c>
      <c r="CH29" s="84">
        <f>$CA$29</f>
        <v>0</v>
      </c>
      <c r="CI29" s="91" t="s">
        <v>18</v>
      </c>
      <c r="CJ29" s="92">
        <f>$CC$29</f>
        <v>0</v>
      </c>
      <c r="CK29" s="93">
        <f>SUM(CH29-CJ29)</f>
        <v>0</v>
      </c>
      <c r="CL29" s="80"/>
      <c r="CM29" s="55"/>
      <c r="CN29" s="56"/>
      <c r="CO29" s="57"/>
      <c r="CP29" s="58"/>
      <c r="CQ29" s="59"/>
      <c r="CR29" s="49"/>
      <c r="CS29" s="55"/>
      <c r="CT29" s="56"/>
      <c r="CU29" s="57"/>
      <c r="CV29" s="58"/>
      <c r="CW29" s="59"/>
      <c r="CX29" s="49"/>
      <c r="CY29" s="55"/>
      <c r="CZ29" s="56"/>
      <c r="DA29" s="60"/>
      <c r="DB29" s="60"/>
      <c r="DC29" s="60"/>
      <c r="DD29" s="60"/>
      <c r="DE29" s="60"/>
      <c r="DF29" s="60"/>
      <c r="DG29" s="60"/>
      <c r="DH29" s="60"/>
      <c r="DI29" s="60"/>
      <c r="DJ29" s="60"/>
      <c r="DK29" s="60"/>
      <c r="DL29" s="60"/>
      <c r="DM29" s="60"/>
      <c r="DN29" s="60"/>
      <c r="DO29" s="60"/>
      <c r="DP29" s="60"/>
      <c r="DQ29" s="60"/>
    </row>
    <row r="30" spans="2:121" s="4" customFormat="1" ht="15.75" customHeight="1" thickBot="1">
      <c r="B30" s="199">
        <v>3</v>
      </c>
      <c r="C30" s="200"/>
      <c r="D30" s="200"/>
      <c r="E30" s="200"/>
      <c r="F30" s="200"/>
      <c r="G30" s="233" t="s">
        <v>30</v>
      </c>
      <c r="H30" s="123"/>
      <c r="I30" s="234"/>
      <c r="J30" s="236">
        <f aca="true" t="shared" si="3" ref="J30:J36">J29+$U$10*$X$10+$AL$10</f>
        <v>0.4444444444444445</v>
      </c>
      <c r="K30" s="236"/>
      <c r="L30" s="236"/>
      <c r="M30" s="236"/>
      <c r="N30" s="237"/>
      <c r="O30" s="235" t="str">
        <f>R21</f>
        <v>C1</v>
      </c>
      <c r="P30" s="188"/>
      <c r="Q30" s="188"/>
      <c r="R30" s="188"/>
      <c r="S30" s="188"/>
      <c r="T30" s="188"/>
      <c r="U30" s="188"/>
      <c r="V30" s="188"/>
      <c r="W30" s="188"/>
      <c r="X30" s="188"/>
      <c r="Y30" s="188"/>
      <c r="Z30" s="188"/>
      <c r="AA30" s="188"/>
      <c r="AB30" s="188"/>
      <c r="AC30" s="188"/>
      <c r="AD30" s="188"/>
      <c r="AE30" s="29" t="s">
        <v>19</v>
      </c>
      <c r="AF30" s="188" t="str">
        <f>R22</f>
        <v>C2</v>
      </c>
      <c r="AG30" s="188"/>
      <c r="AH30" s="188"/>
      <c r="AI30" s="188"/>
      <c r="AJ30" s="188"/>
      <c r="AK30" s="188"/>
      <c r="AL30" s="188"/>
      <c r="AM30" s="188"/>
      <c r="AN30" s="188"/>
      <c r="AO30" s="188"/>
      <c r="AP30" s="188"/>
      <c r="AQ30" s="188"/>
      <c r="AR30" s="188"/>
      <c r="AS30" s="188"/>
      <c r="AT30" s="188"/>
      <c r="AU30" s="188"/>
      <c r="AV30" s="189"/>
      <c r="AW30" s="190"/>
      <c r="AX30" s="136"/>
      <c r="AY30" s="29" t="s">
        <v>18</v>
      </c>
      <c r="AZ30" s="136"/>
      <c r="BA30" s="191"/>
      <c r="BB30" s="190"/>
      <c r="BC30" s="138"/>
      <c r="BE30" s="85" t="str">
        <f t="shared" si="0"/>
        <v>0</v>
      </c>
      <c r="BF30" s="87" t="str">
        <f aca="true" t="shared" si="4" ref="BF30:BF36">IF(ISBLANK(AW30),"0",IF(AW30&gt;AZ30,3,IF(AW30=AZ30,1,0)))</f>
        <v>0</v>
      </c>
      <c r="BG30" s="87" t="s">
        <v>18</v>
      </c>
      <c r="BH30" s="87" t="str">
        <f t="shared" si="1"/>
        <v>0</v>
      </c>
      <c r="BI30" s="80"/>
      <c r="BJ30" s="80"/>
      <c r="BK30" s="80"/>
      <c r="BL30" s="80"/>
      <c r="BM30" s="80"/>
      <c r="BN30" s="80"/>
      <c r="BO30" s="80"/>
      <c r="BP30" s="80"/>
      <c r="BQ30" s="80"/>
      <c r="BR30" s="80"/>
      <c r="BS30" s="80"/>
      <c r="BT30" s="80"/>
      <c r="BU30" s="80" t="s">
        <v>18</v>
      </c>
      <c r="BV30" s="85" t="str">
        <f t="shared" si="2"/>
        <v>0</v>
      </c>
      <c r="BW30" s="83"/>
      <c r="BX30" s="80"/>
      <c r="BY30" s="80" t="str">
        <f>$D$17</f>
        <v>A2</v>
      </c>
      <c r="BZ30" s="85">
        <f>SUM($BV$28+$BE$34)</f>
        <v>0</v>
      </c>
      <c r="CA30" s="84">
        <f>SUM($AZ$28+$AW$34)</f>
        <v>0</v>
      </c>
      <c r="CB30" s="91" t="s">
        <v>18</v>
      </c>
      <c r="CC30" s="92">
        <f>SUM($AW$28+$AZ$34)</f>
        <v>0</v>
      </c>
      <c r="CD30" s="93">
        <f>SUM(CA30-CC30)</f>
        <v>0</v>
      </c>
      <c r="CE30" s="84"/>
      <c r="CF30" s="80" t="str">
        <f>$BY$41</f>
        <v>C1</v>
      </c>
      <c r="CG30" s="85">
        <f>$BZ$41</f>
        <v>0</v>
      </c>
      <c r="CH30" s="84">
        <f>$CA$41</f>
        <v>0</v>
      </c>
      <c r="CI30" s="91" t="s">
        <v>18</v>
      </c>
      <c r="CJ30" s="92">
        <f>$CC$41</f>
        <v>0</v>
      </c>
      <c r="CK30" s="93">
        <f>SUM(CH30-CJ30)</f>
        <v>0</v>
      </c>
      <c r="CL30" s="80"/>
      <c r="CM30" s="55"/>
      <c r="CN30" s="56"/>
      <c r="CO30" s="57"/>
      <c r="CP30" s="58"/>
      <c r="CQ30" s="59"/>
      <c r="CR30" s="49"/>
      <c r="CS30" s="55"/>
      <c r="CT30" s="56"/>
      <c r="CU30" s="57"/>
      <c r="CV30" s="58"/>
      <c r="CW30" s="59"/>
      <c r="CX30" s="49"/>
      <c r="CY30" s="55"/>
      <c r="CZ30" s="56"/>
      <c r="DA30" s="60"/>
      <c r="DB30" s="60"/>
      <c r="DC30" s="60"/>
      <c r="DD30" s="60"/>
      <c r="DE30" s="60"/>
      <c r="DF30" s="60"/>
      <c r="DG30" s="60"/>
      <c r="DH30" s="60"/>
      <c r="DI30" s="60"/>
      <c r="DJ30" s="60"/>
      <c r="DK30" s="60"/>
      <c r="DL30" s="60"/>
      <c r="DM30" s="60"/>
      <c r="DN30" s="60"/>
      <c r="DO30" s="60"/>
      <c r="DP30" s="60"/>
      <c r="DQ30" s="60"/>
    </row>
    <row r="31" spans="2:121" s="4" customFormat="1" ht="15.75" customHeight="1">
      <c r="B31" s="195">
        <v>4</v>
      </c>
      <c r="C31" s="196"/>
      <c r="D31" s="196"/>
      <c r="E31" s="196"/>
      <c r="F31" s="196"/>
      <c r="G31" s="226" t="s">
        <v>15</v>
      </c>
      <c r="H31" s="227"/>
      <c r="I31" s="228"/>
      <c r="J31" s="229">
        <f t="shared" si="3"/>
        <v>0.45833333333333337</v>
      </c>
      <c r="K31" s="229"/>
      <c r="L31" s="229"/>
      <c r="M31" s="229"/>
      <c r="N31" s="230"/>
      <c r="O31" s="214" t="str">
        <f>D18</f>
        <v>A3</v>
      </c>
      <c r="P31" s="215"/>
      <c r="Q31" s="215"/>
      <c r="R31" s="215"/>
      <c r="S31" s="215"/>
      <c r="T31" s="215"/>
      <c r="U31" s="215"/>
      <c r="V31" s="215"/>
      <c r="W31" s="215"/>
      <c r="X31" s="215"/>
      <c r="Y31" s="215"/>
      <c r="Z31" s="215"/>
      <c r="AA31" s="215"/>
      <c r="AB31" s="215"/>
      <c r="AC31" s="215"/>
      <c r="AD31" s="215"/>
      <c r="AE31" s="16" t="s">
        <v>19</v>
      </c>
      <c r="AF31" s="215" t="str">
        <f>D16</f>
        <v>A1</v>
      </c>
      <c r="AG31" s="215"/>
      <c r="AH31" s="215"/>
      <c r="AI31" s="215"/>
      <c r="AJ31" s="215"/>
      <c r="AK31" s="215"/>
      <c r="AL31" s="215"/>
      <c r="AM31" s="215"/>
      <c r="AN31" s="215"/>
      <c r="AO31" s="215"/>
      <c r="AP31" s="215"/>
      <c r="AQ31" s="215"/>
      <c r="AR31" s="215"/>
      <c r="AS31" s="215"/>
      <c r="AT31" s="215"/>
      <c r="AU31" s="215"/>
      <c r="AV31" s="225"/>
      <c r="AW31" s="192"/>
      <c r="AX31" s="193"/>
      <c r="AY31" s="16" t="s">
        <v>18</v>
      </c>
      <c r="AZ31" s="193"/>
      <c r="BA31" s="194"/>
      <c r="BB31" s="192"/>
      <c r="BC31" s="206"/>
      <c r="BE31" s="85" t="str">
        <f t="shared" si="0"/>
        <v>0</v>
      </c>
      <c r="BF31" s="87" t="str">
        <f t="shared" si="4"/>
        <v>0</v>
      </c>
      <c r="BG31" s="87" t="s">
        <v>18</v>
      </c>
      <c r="BH31" s="87" t="str">
        <f t="shared" si="1"/>
        <v>0</v>
      </c>
      <c r="BI31" s="80"/>
      <c r="BJ31" s="80"/>
      <c r="BK31" s="80"/>
      <c r="BL31" s="80"/>
      <c r="BM31" s="80"/>
      <c r="BN31" s="80"/>
      <c r="BO31" s="80"/>
      <c r="BP31" s="80"/>
      <c r="BQ31" s="80"/>
      <c r="BR31" s="80"/>
      <c r="BS31" s="80"/>
      <c r="BT31" s="80"/>
      <c r="BU31" s="80" t="s">
        <v>18</v>
      </c>
      <c r="BV31" s="85" t="str">
        <f t="shared" si="2"/>
        <v>0</v>
      </c>
      <c r="BW31" s="83"/>
      <c r="BX31" s="80"/>
      <c r="BY31" s="80" t="str">
        <f>$D$18</f>
        <v>A3</v>
      </c>
      <c r="BZ31" s="85">
        <f>SUM($BE$31+$BV$34)</f>
        <v>0</v>
      </c>
      <c r="CA31" s="84">
        <f>SUM($AW$31+$AZ$34)</f>
        <v>0</v>
      </c>
      <c r="CB31" s="91" t="s">
        <v>18</v>
      </c>
      <c r="CC31" s="92">
        <f>SUM($AZ$31+$AW$34)</f>
        <v>0</v>
      </c>
      <c r="CD31" s="93">
        <f>SUM(CA31-CC31)</f>
        <v>0</v>
      </c>
      <c r="CE31" s="84"/>
      <c r="CF31" s="80" t="str">
        <f>$BY$34</f>
        <v>B1</v>
      </c>
      <c r="CG31" s="85">
        <f>$BZ$34</f>
        <v>0</v>
      </c>
      <c r="CH31" s="84">
        <f>$CA$34</f>
        <v>0</v>
      </c>
      <c r="CI31" s="91" t="s">
        <v>18</v>
      </c>
      <c r="CJ31" s="92">
        <f>$CC$34</f>
        <v>0</v>
      </c>
      <c r="CK31" s="93">
        <f>SUM(CH31-CJ31)</f>
        <v>0</v>
      </c>
      <c r="CL31" s="80"/>
      <c r="CM31" s="55"/>
      <c r="CN31" s="56"/>
      <c r="CO31" s="57"/>
      <c r="CP31" s="58"/>
      <c r="CQ31" s="59"/>
      <c r="CR31" s="49"/>
      <c r="CS31" s="55"/>
      <c r="CT31" s="56"/>
      <c r="CU31" s="57"/>
      <c r="CV31" s="58"/>
      <c r="CW31" s="59"/>
      <c r="CX31" s="49"/>
      <c r="CY31" s="55"/>
      <c r="CZ31" s="56"/>
      <c r="DA31" s="60"/>
      <c r="DB31" s="60"/>
      <c r="DC31" s="60"/>
      <c r="DD31" s="60"/>
      <c r="DE31" s="60"/>
      <c r="DF31" s="60"/>
      <c r="DG31" s="60"/>
      <c r="DH31" s="60"/>
      <c r="DI31" s="60"/>
      <c r="DJ31" s="60"/>
      <c r="DK31" s="60"/>
      <c r="DL31" s="60"/>
      <c r="DM31" s="60"/>
      <c r="DN31" s="60"/>
      <c r="DO31" s="60"/>
      <c r="DP31" s="60"/>
      <c r="DQ31" s="60"/>
    </row>
    <row r="32" spans="2:121" s="4" customFormat="1" ht="15.75" customHeight="1">
      <c r="B32" s="197">
        <v>5</v>
      </c>
      <c r="C32" s="198"/>
      <c r="D32" s="198"/>
      <c r="E32" s="198"/>
      <c r="F32" s="198"/>
      <c r="G32" s="220" t="s">
        <v>21</v>
      </c>
      <c r="H32" s="221"/>
      <c r="I32" s="222"/>
      <c r="J32" s="210">
        <f t="shared" si="3"/>
        <v>0.47222222222222227</v>
      </c>
      <c r="K32" s="210"/>
      <c r="L32" s="210"/>
      <c r="M32" s="210"/>
      <c r="N32" s="211"/>
      <c r="O32" s="207" t="str">
        <f>AG18</f>
        <v>B3</v>
      </c>
      <c r="P32" s="208"/>
      <c r="Q32" s="208"/>
      <c r="R32" s="208"/>
      <c r="S32" s="208"/>
      <c r="T32" s="208"/>
      <c r="U32" s="208"/>
      <c r="V32" s="208"/>
      <c r="W32" s="208"/>
      <c r="X32" s="208"/>
      <c r="Y32" s="208"/>
      <c r="Z32" s="208"/>
      <c r="AA32" s="208"/>
      <c r="AB32" s="208"/>
      <c r="AC32" s="208"/>
      <c r="AD32" s="208"/>
      <c r="AE32" s="8" t="s">
        <v>19</v>
      </c>
      <c r="AF32" s="208" t="str">
        <f>AG16</f>
        <v>B1</v>
      </c>
      <c r="AG32" s="208"/>
      <c r="AH32" s="208"/>
      <c r="AI32" s="208"/>
      <c r="AJ32" s="208"/>
      <c r="AK32" s="208"/>
      <c r="AL32" s="208"/>
      <c r="AM32" s="208"/>
      <c r="AN32" s="208"/>
      <c r="AO32" s="208"/>
      <c r="AP32" s="208"/>
      <c r="AQ32" s="208"/>
      <c r="AR32" s="208"/>
      <c r="AS32" s="208"/>
      <c r="AT32" s="208"/>
      <c r="AU32" s="208"/>
      <c r="AV32" s="209"/>
      <c r="AW32" s="181"/>
      <c r="AX32" s="186"/>
      <c r="AY32" s="8" t="s">
        <v>18</v>
      </c>
      <c r="AZ32" s="186"/>
      <c r="BA32" s="187"/>
      <c r="BB32" s="181"/>
      <c r="BC32" s="182"/>
      <c r="BE32" s="85" t="str">
        <f t="shared" si="0"/>
        <v>0</v>
      </c>
      <c r="BF32" s="87" t="str">
        <f t="shared" si="4"/>
        <v>0</v>
      </c>
      <c r="BG32" s="87" t="s">
        <v>18</v>
      </c>
      <c r="BH32" s="87" t="str">
        <f t="shared" si="1"/>
        <v>0</v>
      </c>
      <c r="BI32" s="80"/>
      <c r="BJ32" s="80"/>
      <c r="BK32" s="80"/>
      <c r="BL32" s="80"/>
      <c r="BM32" s="80"/>
      <c r="BN32" s="80"/>
      <c r="BO32" s="80"/>
      <c r="BP32" s="80"/>
      <c r="BQ32" s="80"/>
      <c r="BR32" s="80"/>
      <c r="BS32" s="80"/>
      <c r="BT32" s="80"/>
      <c r="BU32" s="80" t="s">
        <v>18</v>
      </c>
      <c r="BV32" s="85" t="str">
        <f t="shared" si="2"/>
        <v>0</v>
      </c>
      <c r="BW32" s="83"/>
      <c r="BX32" s="80"/>
      <c r="BY32" s="80"/>
      <c r="BZ32" s="85"/>
      <c r="CA32" s="84"/>
      <c r="CB32" s="91"/>
      <c r="CC32" s="92"/>
      <c r="CD32" s="93"/>
      <c r="CE32" s="84"/>
      <c r="CF32" s="80"/>
      <c r="CG32" s="85"/>
      <c r="CH32" s="84"/>
      <c r="CI32" s="91"/>
      <c r="CJ32" s="92"/>
      <c r="CK32" s="93"/>
      <c r="CL32" s="80"/>
      <c r="CM32" s="55"/>
      <c r="CN32" s="56"/>
      <c r="CO32" s="57"/>
      <c r="CP32" s="58"/>
      <c r="CQ32" s="59"/>
      <c r="CR32" s="49"/>
      <c r="CS32" s="55"/>
      <c r="CT32" s="56"/>
      <c r="CU32" s="57"/>
      <c r="CV32" s="58"/>
      <c r="CW32" s="59"/>
      <c r="CX32" s="49"/>
      <c r="CY32" s="55"/>
      <c r="CZ32" s="56"/>
      <c r="DA32" s="60"/>
      <c r="DB32" s="60"/>
      <c r="DC32" s="60"/>
      <c r="DD32" s="60"/>
      <c r="DE32" s="60"/>
      <c r="DF32" s="60"/>
      <c r="DG32" s="60"/>
      <c r="DH32" s="60"/>
      <c r="DI32" s="60"/>
      <c r="DJ32" s="60"/>
      <c r="DK32" s="60"/>
      <c r="DL32" s="60"/>
      <c r="DM32" s="60"/>
      <c r="DN32" s="60"/>
      <c r="DO32" s="60"/>
      <c r="DP32" s="60"/>
      <c r="DQ32" s="60"/>
    </row>
    <row r="33" spans="2:121" s="4" customFormat="1" ht="15.75" customHeight="1" thickBot="1">
      <c r="B33" s="199">
        <v>6</v>
      </c>
      <c r="C33" s="200"/>
      <c r="D33" s="200"/>
      <c r="E33" s="200"/>
      <c r="F33" s="200"/>
      <c r="G33" s="233" t="s">
        <v>30</v>
      </c>
      <c r="H33" s="123"/>
      <c r="I33" s="234"/>
      <c r="J33" s="236">
        <f t="shared" si="3"/>
        <v>0.48611111111111116</v>
      </c>
      <c r="K33" s="236"/>
      <c r="L33" s="236"/>
      <c r="M33" s="236"/>
      <c r="N33" s="237"/>
      <c r="O33" s="235" t="str">
        <f>R23</f>
        <v>C3</v>
      </c>
      <c r="P33" s="188"/>
      <c r="Q33" s="188"/>
      <c r="R33" s="188"/>
      <c r="S33" s="188"/>
      <c r="T33" s="188"/>
      <c r="U33" s="188"/>
      <c r="V33" s="188"/>
      <c r="W33" s="188"/>
      <c r="X33" s="188"/>
      <c r="Y33" s="188"/>
      <c r="Z33" s="188"/>
      <c r="AA33" s="188"/>
      <c r="AB33" s="188"/>
      <c r="AC33" s="188"/>
      <c r="AD33" s="188"/>
      <c r="AE33" s="29" t="s">
        <v>19</v>
      </c>
      <c r="AF33" s="188" t="str">
        <f>R21</f>
        <v>C1</v>
      </c>
      <c r="AG33" s="188"/>
      <c r="AH33" s="188"/>
      <c r="AI33" s="188"/>
      <c r="AJ33" s="188"/>
      <c r="AK33" s="188"/>
      <c r="AL33" s="188"/>
      <c r="AM33" s="188"/>
      <c r="AN33" s="188"/>
      <c r="AO33" s="188"/>
      <c r="AP33" s="188"/>
      <c r="AQ33" s="188"/>
      <c r="AR33" s="188"/>
      <c r="AS33" s="188"/>
      <c r="AT33" s="188"/>
      <c r="AU33" s="188"/>
      <c r="AV33" s="189"/>
      <c r="AW33" s="190"/>
      <c r="AX33" s="136"/>
      <c r="AY33" s="29" t="s">
        <v>18</v>
      </c>
      <c r="AZ33" s="136"/>
      <c r="BA33" s="191"/>
      <c r="BB33" s="190"/>
      <c r="BC33" s="138"/>
      <c r="BE33" s="85" t="str">
        <f t="shared" si="0"/>
        <v>0</v>
      </c>
      <c r="BF33" s="87" t="str">
        <f t="shared" si="4"/>
        <v>0</v>
      </c>
      <c r="BG33" s="87" t="s">
        <v>18</v>
      </c>
      <c r="BH33" s="87" t="str">
        <f t="shared" si="1"/>
        <v>0</v>
      </c>
      <c r="BI33" s="80"/>
      <c r="BJ33" s="80"/>
      <c r="BK33" s="70"/>
      <c r="BL33" s="70"/>
      <c r="BM33" s="70"/>
      <c r="BN33" s="70"/>
      <c r="BO33" s="70"/>
      <c r="BP33" s="70"/>
      <c r="BQ33" s="70"/>
      <c r="BR33" s="70"/>
      <c r="BS33" s="70"/>
      <c r="BT33" s="80"/>
      <c r="BU33" s="80" t="s">
        <v>18</v>
      </c>
      <c r="BV33" s="85" t="str">
        <f t="shared" si="2"/>
        <v>0</v>
      </c>
      <c r="BW33" s="83"/>
      <c r="BX33" s="80"/>
      <c r="BY33" s="88" t="s">
        <v>12</v>
      </c>
      <c r="BZ33" s="80" t="s">
        <v>23</v>
      </c>
      <c r="CA33" s="121" t="s">
        <v>24</v>
      </c>
      <c r="CB33" s="121"/>
      <c r="CC33" s="121"/>
      <c r="CD33" s="89" t="s">
        <v>25</v>
      </c>
      <c r="CE33" s="84"/>
      <c r="CF33" s="113" t="s">
        <v>55</v>
      </c>
      <c r="CG33" s="80" t="s">
        <v>23</v>
      </c>
      <c r="CH33" s="121" t="s">
        <v>24</v>
      </c>
      <c r="CI33" s="121"/>
      <c r="CJ33" s="121"/>
      <c r="CK33" s="89" t="s">
        <v>25</v>
      </c>
      <c r="CL33" s="80"/>
      <c r="CM33" s="49"/>
      <c r="CN33" s="56"/>
      <c r="CO33" s="56"/>
      <c r="CP33" s="56"/>
      <c r="CQ33" s="56"/>
      <c r="CR33" s="49"/>
      <c r="CS33" s="49"/>
      <c r="CT33" s="56"/>
      <c r="CU33" s="56"/>
      <c r="CV33" s="56"/>
      <c r="CW33" s="56"/>
      <c r="CX33" s="49"/>
      <c r="CY33" s="49"/>
      <c r="CZ33" s="56"/>
      <c r="DA33" s="60"/>
      <c r="DB33" s="60"/>
      <c r="DC33" s="60"/>
      <c r="DD33" s="60"/>
      <c r="DE33" s="60"/>
      <c r="DF33" s="60"/>
      <c r="DG33" s="60"/>
      <c r="DH33" s="60"/>
      <c r="DI33" s="60"/>
      <c r="DJ33" s="60"/>
      <c r="DK33" s="60"/>
      <c r="DL33" s="60"/>
      <c r="DM33" s="60"/>
      <c r="DN33" s="60"/>
      <c r="DO33" s="60"/>
      <c r="DP33" s="60"/>
      <c r="DQ33" s="60"/>
    </row>
    <row r="34" spans="2:121" s="4" customFormat="1" ht="15.75" customHeight="1">
      <c r="B34" s="195">
        <v>7</v>
      </c>
      <c r="C34" s="196"/>
      <c r="D34" s="196"/>
      <c r="E34" s="196"/>
      <c r="F34" s="196"/>
      <c r="G34" s="226" t="s">
        <v>15</v>
      </c>
      <c r="H34" s="227"/>
      <c r="I34" s="228"/>
      <c r="J34" s="229">
        <f t="shared" si="3"/>
        <v>0.5000000000000001</v>
      </c>
      <c r="K34" s="229"/>
      <c r="L34" s="229"/>
      <c r="M34" s="229"/>
      <c r="N34" s="230"/>
      <c r="O34" s="214" t="str">
        <f>D17</f>
        <v>A2</v>
      </c>
      <c r="P34" s="215"/>
      <c r="Q34" s="215"/>
      <c r="R34" s="215"/>
      <c r="S34" s="215"/>
      <c r="T34" s="215"/>
      <c r="U34" s="215"/>
      <c r="V34" s="215"/>
      <c r="W34" s="215"/>
      <c r="X34" s="215"/>
      <c r="Y34" s="215"/>
      <c r="Z34" s="215"/>
      <c r="AA34" s="215"/>
      <c r="AB34" s="215"/>
      <c r="AC34" s="215"/>
      <c r="AD34" s="215"/>
      <c r="AE34" s="16" t="s">
        <v>19</v>
      </c>
      <c r="AF34" s="215" t="str">
        <f>D18</f>
        <v>A3</v>
      </c>
      <c r="AG34" s="215"/>
      <c r="AH34" s="215"/>
      <c r="AI34" s="215"/>
      <c r="AJ34" s="215"/>
      <c r="AK34" s="215"/>
      <c r="AL34" s="215"/>
      <c r="AM34" s="215"/>
      <c r="AN34" s="215"/>
      <c r="AO34" s="215"/>
      <c r="AP34" s="215"/>
      <c r="AQ34" s="215"/>
      <c r="AR34" s="215"/>
      <c r="AS34" s="215"/>
      <c r="AT34" s="215"/>
      <c r="AU34" s="215"/>
      <c r="AV34" s="225"/>
      <c r="AW34" s="192"/>
      <c r="AX34" s="193"/>
      <c r="AY34" s="16" t="s">
        <v>18</v>
      </c>
      <c r="AZ34" s="193"/>
      <c r="BA34" s="194"/>
      <c r="BB34" s="192"/>
      <c r="BC34" s="206"/>
      <c r="BD34" s="18"/>
      <c r="BE34" s="85" t="str">
        <f t="shared" si="0"/>
        <v>0</v>
      </c>
      <c r="BF34" s="87" t="str">
        <f t="shared" si="4"/>
        <v>0</v>
      </c>
      <c r="BG34" s="87" t="s">
        <v>18</v>
      </c>
      <c r="BH34" s="87" t="str">
        <f t="shared" si="1"/>
        <v>0</v>
      </c>
      <c r="BI34" s="80"/>
      <c r="BJ34" s="80"/>
      <c r="BK34" s="95"/>
      <c r="BL34" s="95"/>
      <c r="BM34" s="96" t="str">
        <f>$D$17</f>
        <v>A2</v>
      </c>
      <c r="BN34" s="97" t="e">
        <f>SUM($BH$28+$BF$33+#REF!+#REF!)</f>
        <v>#REF!</v>
      </c>
      <c r="BO34" s="97" t="e">
        <f>SUM($AZ$28+$AW$33+#REF!+#REF!)</f>
        <v>#REF!</v>
      </c>
      <c r="BP34" s="98" t="s">
        <v>18</v>
      </c>
      <c r="BQ34" s="97" t="e">
        <f>SUM($AW$28+$AZ$33+#REF!+#REF!)</f>
        <v>#REF!</v>
      </c>
      <c r="BR34" s="99" t="e">
        <f>SUM(BO34-BQ34)</f>
        <v>#REF!</v>
      </c>
      <c r="BS34" s="80"/>
      <c r="BT34" s="80"/>
      <c r="BU34" s="80" t="s">
        <v>18</v>
      </c>
      <c r="BV34" s="85" t="str">
        <f t="shared" si="2"/>
        <v>0</v>
      </c>
      <c r="BW34" s="83"/>
      <c r="BX34" s="80"/>
      <c r="BY34" s="80" t="str">
        <f>$AG$16</f>
        <v>B1</v>
      </c>
      <c r="BZ34" s="85">
        <f>SUM($BE$29+$BV$32)</f>
        <v>0</v>
      </c>
      <c r="CA34" s="84">
        <f>SUM($AW$29+$AZ$32)</f>
        <v>0</v>
      </c>
      <c r="CB34" s="91" t="s">
        <v>18</v>
      </c>
      <c r="CC34" s="92">
        <f>SUM($AZ$29+$AW$32)</f>
        <v>0</v>
      </c>
      <c r="CD34" s="93">
        <f>SUM(CA34-CC34)</f>
        <v>0</v>
      </c>
      <c r="CE34" s="84"/>
      <c r="CF34" s="80" t="str">
        <f>$BY$35</f>
        <v>B2</v>
      </c>
      <c r="CG34" s="85">
        <f>$BZ$35</f>
        <v>0</v>
      </c>
      <c r="CH34" s="84">
        <f>$CA$35</f>
        <v>0</v>
      </c>
      <c r="CI34" s="91" t="s">
        <v>18</v>
      </c>
      <c r="CJ34" s="92">
        <f>$CC$35</f>
        <v>0</v>
      </c>
      <c r="CK34" s="93">
        <f>SUM(CH34-CJ34)</f>
        <v>0</v>
      </c>
      <c r="CL34" s="94"/>
      <c r="DA34" s="60"/>
      <c r="DB34" s="60"/>
      <c r="DC34" s="60"/>
      <c r="DD34" s="60"/>
      <c r="DE34" s="60"/>
      <c r="DF34" s="60"/>
      <c r="DG34" s="60"/>
      <c r="DH34" s="60"/>
      <c r="DI34" s="60"/>
      <c r="DJ34" s="60"/>
      <c r="DK34" s="60"/>
      <c r="DL34" s="60"/>
      <c r="DM34" s="60"/>
      <c r="DN34" s="60"/>
      <c r="DO34" s="60"/>
      <c r="DP34" s="60"/>
      <c r="DQ34" s="60"/>
    </row>
    <row r="35" spans="2:121" s="4" customFormat="1" ht="15.75" customHeight="1">
      <c r="B35" s="197">
        <v>8</v>
      </c>
      <c r="C35" s="198"/>
      <c r="D35" s="198"/>
      <c r="E35" s="198"/>
      <c r="F35" s="198"/>
      <c r="G35" s="220" t="s">
        <v>21</v>
      </c>
      <c r="H35" s="221"/>
      <c r="I35" s="222"/>
      <c r="J35" s="210">
        <f t="shared" si="3"/>
        <v>0.513888888888889</v>
      </c>
      <c r="K35" s="210"/>
      <c r="L35" s="210"/>
      <c r="M35" s="210"/>
      <c r="N35" s="211"/>
      <c r="O35" s="207" t="str">
        <f>AG17</f>
        <v>B2</v>
      </c>
      <c r="P35" s="208"/>
      <c r="Q35" s="208"/>
      <c r="R35" s="208"/>
      <c r="S35" s="208"/>
      <c r="T35" s="208"/>
      <c r="U35" s="208"/>
      <c r="V35" s="208"/>
      <c r="W35" s="208"/>
      <c r="X35" s="208"/>
      <c r="Y35" s="208"/>
      <c r="Z35" s="208"/>
      <c r="AA35" s="208"/>
      <c r="AB35" s="208"/>
      <c r="AC35" s="208"/>
      <c r="AD35" s="208"/>
      <c r="AE35" s="8" t="s">
        <v>19</v>
      </c>
      <c r="AF35" s="208" t="str">
        <f>AG18</f>
        <v>B3</v>
      </c>
      <c r="AG35" s="208"/>
      <c r="AH35" s="208"/>
      <c r="AI35" s="208"/>
      <c r="AJ35" s="208"/>
      <c r="AK35" s="208"/>
      <c r="AL35" s="208"/>
      <c r="AM35" s="208"/>
      <c r="AN35" s="208"/>
      <c r="AO35" s="208"/>
      <c r="AP35" s="208"/>
      <c r="AQ35" s="208"/>
      <c r="AR35" s="208"/>
      <c r="AS35" s="208"/>
      <c r="AT35" s="208"/>
      <c r="AU35" s="208"/>
      <c r="AV35" s="209"/>
      <c r="AW35" s="181"/>
      <c r="AX35" s="186"/>
      <c r="AY35" s="8" t="s">
        <v>18</v>
      </c>
      <c r="AZ35" s="186"/>
      <c r="BA35" s="187"/>
      <c r="BB35" s="181"/>
      <c r="BC35" s="182"/>
      <c r="BD35" s="18"/>
      <c r="BE35" s="85" t="str">
        <f t="shared" si="0"/>
        <v>0</v>
      </c>
      <c r="BF35" s="87" t="str">
        <f t="shared" si="4"/>
        <v>0</v>
      </c>
      <c r="BG35" s="87" t="s">
        <v>18</v>
      </c>
      <c r="BH35" s="87" t="str">
        <f t="shared" si="1"/>
        <v>0</v>
      </c>
      <c r="BI35" s="80"/>
      <c r="BJ35" s="80"/>
      <c r="BK35" s="95"/>
      <c r="BL35" s="95"/>
      <c r="BM35" s="96">
        <f>$D$19</f>
        <v>0</v>
      </c>
      <c r="BN35" s="97" t="e">
        <f>SUM($BF$32+$BH$36+#REF!+#REF!)</f>
        <v>#REF!</v>
      </c>
      <c r="BO35" s="97" t="e">
        <f>SUM($AW$32+$AZ$36+#REF!+#REF!)</f>
        <v>#REF!</v>
      </c>
      <c r="BP35" s="98" t="s">
        <v>18</v>
      </c>
      <c r="BQ35" s="97" t="e">
        <f>SUM($AZ$32+$AW$36+#REF!+#REF!)</f>
        <v>#REF!</v>
      </c>
      <c r="BR35" s="99" t="e">
        <f>SUM(BO35-BQ35)</f>
        <v>#REF!</v>
      </c>
      <c r="BS35" s="80"/>
      <c r="BT35" s="80"/>
      <c r="BU35" s="80" t="s">
        <v>18</v>
      </c>
      <c r="BV35" s="85" t="str">
        <f t="shared" si="2"/>
        <v>0</v>
      </c>
      <c r="BW35" s="83"/>
      <c r="BX35" s="80"/>
      <c r="BY35" s="80" t="str">
        <f>$AG$17</f>
        <v>B2</v>
      </c>
      <c r="BZ35" s="85">
        <f>SUM($BV$29+$BE$35)</f>
        <v>0</v>
      </c>
      <c r="CA35" s="84">
        <f>SUM($AZ$29+$AW$35)</f>
        <v>0</v>
      </c>
      <c r="CB35" s="91" t="s">
        <v>18</v>
      </c>
      <c r="CC35" s="92">
        <f>SUM($AW$29+$AZ$35)</f>
        <v>0</v>
      </c>
      <c r="CD35" s="93">
        <f>SUM(CA35-CC35)</f>
        <v>0</v>
      </c>
      <c r="CE35" s="84"/>
      <c r="CF35" s="80" t="str">
        <f>$BY$30</f>
        <v>A2</v>
      </c>
      <c r="CG35" s="85">
        <f>$BZ$30</f>
        <v>0</v>
      </c>
      <c r="CH35" s="84">
        <f>$CA$30</f>
        <v>0</v>
      </c>
      <c r="CI35" s="91" t="s">
        <v>18</v>
      </c>
      <c r="CJ35" s="92">
        <f>$CC$30</f>
        <v>0</v>
      </c>
      <c r="CK35" s="93">
        <f>SUM(CH35-CJ35)</f>
        <v>0</v>
      </c>
      <c r="CL35" s="94"/>
      <c r="DA35" s="60"/>
      <c r="DB35" s="60"/>
      <c r="DC35" s="60"/>
      <c r="DD35" s="60"/>
      <c r="DE35" s="60"/>
      <c r="DF35" s="60"/>
      <c r="DG35" s="60"/>
      <c r="DH35" s="60"/>
      <c r="DI35" s="60"/>
      <c r="DJ35" s="60"/>
      <c r="DK35" s="60"/>
      <c r="DL35" s="60"/>
      <c r="DM35" s="60"/>
      <c r="DN35" s="60"/>
      <c r="DO35" s="60"/>
      <c r="DP35" s="60"/>
      <c r="DQ35" s="60"/>
    </row>
    <row r="36" spans="2:121" s="4" customFormat="1" ht="15.75" customHeight="1" thickBot="1">
      <c r="B36" s="199">
        <v>9</v>
      </c>
      <c r="C36" s="200"/>
      <c r="D36" s="200"/>
      <c r="E36" s="200"/>
      <c r="F36" s="200"/>
      <c r="G36" s="233" t="s">
        <v>30</v>
      </c>
      <c r="H36" s="123"/>
      <c r="I36" s="234"/>
      <c r="J36" s="236">
        <f t="shared" si="3"/>
        <v>0.5277777777777778</v>
      </c>
      <c r="K36" s="236"/>
      <c r="L36" s="236"/>
      <c r="M36" s="236"/>
      <c r="N36" s="237"/>
      <c r="O36" s="235" t="str">
        <f>R22</f>
        <v>C2</v>
      </c>
      <c r="P36" s="188"/>
      <c r="Q36" s="188"/>
      <c r="R36" s="188"/>
      <c r="S36" s="188"/>
      <c r="T36" s="188"/>
      <c r="U36" s="188"/>
      <c r="V36" s="188"/>
      <c r="W36" s="188"/>
      <c r="X36" s="188"/>
      <c r="Y36" s="188"/>
      <c r="Z36" s="188"/>
      <c r="AA36" s="188"/>
      <c r="AB36" s="188"/>
      <c r="AC36" s="188"/>
      <c r="AD36" s="188"/>
      <c r="AE36" s="29" t="s">
        <v>19</v>
      </c>
      <c r="AF36" s="188" t="str">
        <f>R23</f>
        <v>C3</v>
      </c>
      <c r="AG36" s="188"/>
      <c r="AH36" s="188"/>
      <c r="AI36" s="188"/>
      <c r="AJ36" s="188"/>
      <c r="AK36" s="188"/>
      <c r="AL36" s="188"/>
      <c r="AM36" s="188"/>
      <c r="AN36" s="188"/>
      <c r="AO36" s="188"/>
      <c r="AP36" s="188"/>
      <c r="AQ36" s="188"/>
      <c r="AR36" s="188"/>
      <c r="AS36" s="188"/>
      <c r="AT36" s="188"/>
      <c r="AU36" s="188"/>
      <c r="AV36" s="189"/>
      <c r="AW36" s="190"/>
      <c r="AX36" s="136"/>
      <c r="AY36" s="29" t="s">
        <v>18</v>
      </c>
      <c r="AZ36" s="136"/>
      <c r="BA36" s="191"/>
      <c r="BB36" s="190"/>
      <c r="BC36" s="138"/>
      <c r="BD36" s="18"/>
      <c r="BE36" s="85" t="str">
        <f t="shared" si="0"/>
        <v>0</v>
      </c>
      <c r="BF36" s="87" t="str">
        <f t="shared" si="4"/>
        <v>0</v>
      </c>
      <c r="BG36" s="87" t="s">
        <v>18</v>
      </c>
      <c r="BH36" s="87" t="str">
        <f t="shared" si="1"/>
        <v>0</v>
      </c>
      <c r="BI36" s="80"/>
      <c r="BJ36" s="80"/>
      <c r="BK36" s="95"/>
      <c r="BL36" s="95"/>
      <c r="BM36" s="96" t="e">
        <f>#REF!</f>
        <v>#REF!</v>
      </c>
      <c r="BN36" s="97" t="e">
        <f>SUM($BF$29+$BH$33+#REF!+#REF!)</f>
        <v>#VALUE!</v>
      </c>
      <c r="BO36" s="97" t="e">
        <f>SUM($AW$29+$AZ$33+#REF!+#REF!)</f>
        <v>#REF!</v>
      </c>
      <c r="BP36" s="98" t="s">
        <v>18</v>
      </c>
      <c r="BQ36" s="97" t="e">
        <f>SUM($AZ$29+$AW$33+#REF!+#REF!)</f>
        <v>#REF!</v>
      </c>
      <c r="BR36" s="99" t="e">
        <f>SUM(BO36-BQ36)</f>
        <v>#REF!</v>
      </c>
      <c r="BS36" s="80"/>
      <c r="BT36" s="80"/>
      <c r="BU36" s="80" t="s">
        <v>18</v>
      </c>
      <c r="BV36" s="85" t="str">
        <f t="shared" si="2"/>
        <v>0</v>
      </c>
      <c r="BW36" s="83"/>
      <c r="BX36" s="80"/>
      <c r="BY36" s="80" t="str">
        <f>$AG$18</f>
        <v>B3</v>
      </c>
      <c r="BZ36" s="85">
        <f>SUM($BE$32+$BV$35)</f>
        <v>0</v>
      </c>
      <c r="CA36" s="84">
        <f>SUM($AW$32+$AZ$35)</f>
        <v>0</v>
      </c>
      <c r="CB36" s="91" t="s">
        <v>18</v>
      </c>
      <c r="CC36" s="92">
        <f>SUM($AZ$32+$AW$35)</f>
        <v>0</v>
      </c>
      <c r="CD36" s="93">
        <f>SUM(CA36-CC36)</f>
        <v>0</v>
      </c>
      <c r="CE36" s="84"/>
      <c r="CF36" s="80" t="str">
        <f>$BY$42</f>
        <v>C2</v>
      </c>
      <c r="CG36" s="85">
        <f>$BZ$42</f>
        <v>0</v>
      </c>
      <c r="CH36" s="84">
        <f>$CA$42</f>
        <v>0</v>
      </c>
      <c r="CI36" s="91" t="s">
        <v>18</v>
      </c>
      <c r="CJ36" s="92">
        <f>$CC$42</f>
        <v>0</v>
      </c>
      <c r="CK36" s="93">
        <f>SUM(CH36-CJ36)</f>
        <v>0</v>
      </c>
      <c r="CL36" s="94"/>
      <c r="DA36" s="60"/>
      <c r="DB36" s="60"/>
      <c r="DC36" s="60"/>
      <c r="DD36" s="60"/>
      <c r="DE36" s="60"/>
      <c r="DF36" s="60"/>
      <c r="DG36" s="60"/>
      <c r="DH36" s="60"/>
      <c r="DI36" s="60"/>
      <c r="DJ36" s="60"/>
      <c r="DK36" s="60"/>
      <c r="DL36" s="60"/>
      <c r="DM36" s="60"/>
      <c r="DN36" s="60"/>
      <c r="DO36" s="60"/>
      <c r="DP36" s="60"/>
      <c r="DQ36" s="60"/>
    </row>
    <row r="37" spans="2:60" ht="13.5" customHeight="1">
      <c r="B37" s="21"/>
      <c r="C37" s="21"/>
      <c r="D37" s="21"/>
      <c r="E37" s="21"/>
      <c r="F37" s="21"/>
      <c r="G37" s="21"/>
      <c r="H37" s="21"/>
      <c r="I37" s="21"/>
      <c r="J37" s="22"/>
      <c r="K37" s="22"/>
      <c r="L37" s="22"/>
      <c r="M37" s="22"/>
      <c r="N37" s="22"/>
      <c r="O37" s="23"/>
      <c r="P37" s="23"/>
      <c r="Q37" s="23"/>
      <c r="R37" s="23"/>
      <c r="S37" s="23"/>
      <c r="T37" s="23"/>
      <c r="U37" s="23"/>
      <c r="V37" s="23"/>
      <c r="W37" s="23"/>
      <c r="X37" s="23"/>
      <c r="Y37" s="23"/>
      <c r="Z37" s="23"/>
      <c r="AA37" s="23"/>
      <c r="AB37" s="23"/>
      <c r="AC37" s="23"/>
      <c r="AD37" s="23"/>
      <c r="AE37" s="24"/>
      <c r="AF37" s="23"/>
      <c r="AG37" s="23"/>
      <c r="AH37" s="23"/>
      <c r="AI37" s="23"/>
      <c r="AJ37" s="23"/>
      <c r="AK37" s="23"/>
      <c r="AL37" s="23"/>
      <c r="AM37" s="23"/>
      <c r="AN37" s="23"/>
      <c r="AO37" s="23"/>
      <c r="AP37" s="23"/>
      <c r="AQ37" s="23"/>
      <c r="AR37" s="23"/>
      <c r="AS37" s="23"/>
      <c r="AT37" s="23"/>
      <c r="AU37" s="23"/>
      <c r="AV37" s="23"/>
      <c r="AW37" s="24"/>
      <c r="AX37" s="24"/>
      <c r="AY37" s="24"/>
      <c r="AZ37" s="24"/>
      <c r="BA37" s="24"/>
      <c r="BB37" s="24"/>
      <c r="BC37" s="24"/>
      <c r="BD37" s="19"/>
      <c r="BF37" s="87"/>
      <c r="BG37" s="87"/>
      <c r="BH37" s="87"/>
    </row>
    <row r="38" spans="2:83" ht="12.75">
      <c r="B38" s="1" t="s">
        <v>26</v>
      </c>
      <c r="CE38" s="100"/>
    </row>
    <row r="39" ht="6" customHeight="1" thickBot="1">
      <c r="CE39" s="100"/>
    </row>
    <row r="40" spans="2:104" s="9" customFormat="1" ht="13.5" customHeight="1" thickBot="1">
      <c r="B40" s="183" t="s">
        <v>11</v>
      </c>
      <c r="C40" s="184"/>
      <c r="D40" s="184"/>
      <c r="E40" s="184"/>
      <c r="F40" s="184"/>
      <c r="G40" s="184"/>
      <c r="H40" s="184"/>
      <c r="I40" s="184"/>
      <c r="J40" s="184"/>
      <c r="K40" s="184"/>
      <c r="L40" s="184"/>
      <c r="M40" s="184"/>
      <c r="N40" s="184"/>
      <c r="O40" s="185"/>
      <c r="P40" s="183" t="s">
        <v>23</v>
      </c>
      <c r="Q40" s="184"/>
      <c r="R40" s="185"/>
      <c r="S40" s="183" t="s">
        <v>24</v>
      </c>
      <c r="T40" s="184"/>
      <c r="U40" s="184"/>
      <c r="V40" s="184"/>
      <c r="W40" s="185"/>
      <c r="X40" s="183" t="s">
        <v>25</v>
      </c>
      <c r="Y40" s="184"/>
      <c r="Z40" s="185"/>
      <c r="AA40" s="10"/>
      <c r="AB40" s="10"/>
      <c r="AC40" s="10"/>
      <c r="AD40" s="10"/>
      <c r="AE40" s="183" t="s">
        <v>12</v>
      </c>
      <c r="AF40" s="184"/>
      <c r="AG40" s="184"/>
      <c r="AH40" s="184"/>
      <c r="AI40" s="184"/>
      <c r="AJ40" s="184"/>
      <c r="AK40" s="184"/>
      <c r="AL40" s="184"/>
      <c r="AM40" s="184"/>
      <c r="AN40" s="184"/>
      <c r="AO40" s="184"/>
      <c r="AP40" s="184"/>
      <c r="AQ40" s="184"/>
      <c r="AR40" s="185"/>
      <c r="AS40" s="183" t="s">
        <v>23</v>
      </c>
      <c r="AT40" s="184"/>
      <c r="AU40" s="185"/>
      <c r="AV40" s="183" t="s">
        <v>24</v>
      </c>
      <c r="AW40" s="184"/>
      <c r="AX40" s="184"/>
      <c r="AY40" s="184"/>
      <c r="AZ40" s="185"/>
      <c r="BA40" s="183" t="s">
        <v>25</v>
      </c>
      <c r="BB40" s="184"/>
      <c r="BC40" s="185"/>
      <c r="BE40" s="101"/>
      <c r="BF40" s="101"/>
      <c r="BG40" s="101"/>
      <c r="BH40" s="101"/>
      <c r="BI40" s="101"/>
      <c r="BJ40" s="101"/>
      <c r="BK40" s="101"/>
      <c r="BL40" s="101"/>
      <c r="BM40" s="101"/>
      <c r="BN40" s="101"/>
      <c r="BO40" s="101"/>
      <c r="BP40" s="101"/>
      <c r="BQ40" s="101"/>
      <c r="BR40" s="101"/>
      <c r="BS40" s="101"/>
      <c r="BT40" s="101"/>
      <c r="BU40" s="101"/>
      <c r="BV40" s="102"/>
      <c r="BW40" s="102"/>
      <c r="BX40" s="101"/>
      <c r="BY40" s="88" t="s">
        <v>29</v>
      </c>
      <c r="BZ40" s="80" t="s">
        <v>23</v>
      </c>
      <c r="CA40" s="121" t="s">
        <v>24</v>
      </c>
      <c r="CB40" s="121"/>
      <c r="CC40" s="121"/>
      <c r="CD40" s="89" t="s">
        <v>25</v>
      </c>
      <c r="CE40" s="103"/>
      <c r="CF40" s="88"/>
      <c r="CG40" s="80"/>
      <c r="CH40" s="121"/>
      <c r="CI40" s="121"/>
      <c r="CJ40" s="121"/>
      <c r="CK40" s="89"/>
      <c r="CL40" s="88"/>
      <c r="CM40" s="49"/>
      <c r="CN40" s="141"/>
      <c r="CO40" s="141"/>
      <c r="CP40" s="141"/>
      <c r="CQ40" s="54"/>
      <c r="CR40" s="53"/>
      <c r="CS40" s="49"/>
      <c r="CT40" s="141"/>
      <c r="CU40" s="141"/>
      <c r="CV40" s="141"/>
      <c r="CW40" s="54"/>
      <c r="CX40" s="53"/>
      <c r="CY40" s="49"/>
      <c r="CZ40" s="54"/>
    </row>
    <row r="41" spans="2:104" ht="12.75">
      <c r="B41" s="242" t="s">
        <v>8</v>
      </c>
      <c r="C41" s="143"/>
      <c r="D41" s="243" t="str">
        <f>$BY$29</f>
        <v>A1</v>
      </c>
      <c r="E41" s="244"/>
      <c r="F41" s="244"/>
      <c r="G41" s="244"/>
      <c r="H41" s="244"/>
      <c r="I41" s="244"/>
      <c r="J41" s="244"/>
      <c r="K41" s="244"/>
      <c r="L41" s="244"/>
      <c r="M41" s="244"/>
      <c r="N41" s="244"/>
      <c r="O41" s="245"/>
      <c r="P41" s="169">
        <f>$BZ$29</f>
        <v>0</v>
      </c>
      <c r="Q41" s="170"/>
      <c r="R41" s="171"/>
      <c r="S41" s="143">
        <f>$CA$29</f>
        <v>0</v>
      </c>
      <c r="T41" s="143"/>
      <c r="U41" s="11" t="s">
        <v>18</v>
      </c>
      <c r="V41" s="143">
        <f>$CC$29</f>
        <v>0</v>
      </c>
      <c r="W41" s="143"/>
      <c r="X41" s="166">
        <f>$CD$29</f>
        <v>0</v>
      </c>
      <c r="Y41" s="167"/>
      <c r="Z41" s="168"/>
      <c r="AA41" s="4"/>
      <c r="AB41" s="4"/>
      <c r="AC41" s="4"/>
      <c r="AD41" s="4"/>
      <c r="AE41" s="242" t="s">
        <v>8</v>
      </c>
      <c r="AF41" s="143"/>
      <c r="AG41" s="243" t="str">
        <f>$BY$34</f>
        <v>B1</v>
      </c>
      <c r="AH41" s="244"/>
      <c r="AI41" s="244"/>
      <c r="AJ41" s="244"/>
      <c r="AK41" s="244"/>
      <c r="AL41" s="244"/>
      <c r="AM41" s="244"/>
      <c r="AN41" s="244"/>
      <c r="AO41" s="244"/>
      <c r="AP41" s="244"/>
      <c r="AQ41" s="244"/>
      <c r="AR41" s="245"/>
      <c r="AS41" s="169">
        <f>$BZ$34</f>
        <v>0</v>
      </c>
      <c r="AT41" s="170"/>
      <c r="AU41" s="171"/>
      <c r="AV41" s="143">
        <f>$CA$34</f>
        <v>0</v>
      </c>
      <c r="AW41" s="143"/>
      <c r="AX41" s="11" t="s">
        <v>18</v>
      </c>
      <c r="AY41" s="143">
        <f>$CC$34</f>
        <v>0</v>
      </c>
      <c r="AZ41" s="143"/>
      <c r="BA41" s="166">
        <f>$CD$34</f>
        <v>0</v>
      </c>
      <c r="BB41" s="167"/>
      <c r="BC41" s="168"/>
      <c r="BY41" s="80" t="str">
        <f>$R$21</f>
        <v>C1</v>
      </c>
      <c r="BZ41" s="85">
        <f>SUM($BE$30+$BV$33)</f>
        <v>0</v>
      </c>
      <c r="CA41" s="84">
        <f>SUM($AW$30+$AZ$33)</f>
        <v>0</v>
      </c>
      <c r="CB41" s="91" t="s">
        <v>18</v>
      </c>
      <c r="CC41" s="92">
        <f>SUM($AZ$30+$AW$33)</f>
        <v>0</v>
      </c>
      <c r="CD41" s="93">
        <f>SUM(CA41-CC41)</f>
        <v>0</v>
      </c>
      <c r="CE41" s="100"/>
      <c r="CF41" s="80"/>
      <c r="CG41" s="85"/>
      <c r="CH41" s="84"/>
      <c r="CI41" s="91"/>
      <c r="CJ41" s="92"/>
      <c r="CK41" s="93"/>
      <c r="CL41" s="80"/>
      <c r="CM41" s="55"/>
      <c r="CN41" s="56"/>
      <c r="CO41" s="57"/>
      <c r="CP41" s="58"/>
      <c r="CQ41" s="59"/>
      <c r="CR41" s="49"/>
      <c r="CS41" s="55"/>
      <c r="CT41" s="56"/>
      <c r="CU41" s="57"/>
      <c r="CV41" s="58"/>
      <c r="CW41" s="59"/>
      <c r="CX41" s="49"/>
      <c r="CY41" s="55"/>
      <c r="CZ41" s="56"/>
    </row>
    <row r="42" spans="2:104" ht="12.75">
      <c r="B42" s="238" t="s">
        <v>9</v>
      </c>
      <c r="C42" s="142"/>
      <c r="D42" s="239" t="str">
        <f>$BY$30</f>
        <v>A2</v>
      </c>
      <c r="E42" s="240"/>
      <c r="F42" s="240"/>
      <c r="G42" s="240"/>
      <c r="H42" s="240"/>
      <c r="I42" s="240"/>
      <c r="J42" s="240"/>
      <c r="K42" s="240"/>
      <c r="L42" s="240"/>
      <c r="M42" s="240"/>
      <c r="N42" s="240"/>
      <c r="O42" s="241"/>
      <c r="P42" s="155">
        <f>$BZ$30</f>
        <v>0</v>
      </c>
      <c r="Q42" s="156"/>
      <c r="R42" s="157"/>
      <c r="S42" s="142">
        <f>$CA$30</f>
        <v>0</v>
      </c>
      <c r="T42" s="142"/>
      <c r="U42" s="12" t="s">
        <v>18</v>
      </c>
      <c r="V42" s="142">
        <f>$CC$30</f>
        <v>0</v>
      </c>
      <c r="W42" s="142"/>
      <c r="X42" s="158">
        <f>$CD$30</f>
        <v>0</v>
      </c>
      <c r="Y42" s="159"/>
      <c r="Z42" s="160"/>
      <c r="AA42" s="4"/>
      <c r="AB42" s="4"/>
      <c r="AC42" s="4"/>
      <c r="AD42" s="4"/>
      <c r="AE42" s="238" t="s">
        <v>9</v>
      </c>
      <c r="AF42" s="142"/>
      <c r="AG42" s="239" t="str">
        <f>$BY$35</f>
        <v>B2</v>
      </c>
      <c r="AH42" s="240"/>
      <c r="AI42" s="240"/>
      <c r="AJ42" s="240"/>
      <c r="AK42" s="240"/>
      <c r="AL42" s="240"/>
      <c r="AM42" s="240"/>
      <c r="AN42" s="240"/>
      <c r="AO42" s="240"/>
      <c r="AP42" s="240"/>
      <c r="AQ42" s="240"/>
      <c r="AR42" s="241"/>
      <c r="AS42" s="155">
        <f>$BZ$35</f>
        <v>0</v>
      </c>
      <c r="AT42" s="156"/>
      <c r="AU42" s="157"/>
      <c r="AV42" s="142">
        <f>$CA$35</f>
        <v>0</v>
      </c>
      <c r="AW42" s="142"/>
      <c r="AX42" s="12" t="s">
        <v>18</v>
      </c>
      <c r="AY42" s="142">
        <f>$CC$35</f>
        <v>0</v>
      </c>
      <c r="AZ42" s="142"/>
      <c r="BA42" s="158">
        <f>$CD$35</f>
        <v>0</v>
      </c>
      <c r="BB42" s="159"/>
      <c r="BC42" s="160"/>
      <c r="BY42" s="80" t="str">
        <f>$R$22</f>
        <v>C2</v>
      </c>
      <c r="BZ42" s="85">
        <f>SUM($BV$30+$BE$36)</f>
        <v>0</v>
      </c>
      <c r="CA42" s="84">
        <f>SUM($AZ$30+$AW$36)</f>
        <v>0</v>
      </c>
      <c r="CB42" s="91" t="s">
        <v>18</v>
      </c>
      <c r="CC42" s="92">
        <f>SUM($AW$30+$AZ$36)</f>
        <v>0</v>
      </c>
      <c r="CD42" s="93">
        <f>SUM(CA42-CC42)</f>
        <v>0</v>
      </c>
      <c r="CE42" s="100"/>
      <c r="CF42" s="80"/>
      <c r="CG42" s="85"/>
      <c r="CH42" s="84"/>
      <c r="CI42" s="91"/>
      <c r="CJ42" s="92"/>
      <c r="CK42" s="93"/>
      <c r="CL42" s="80"/>
      <c r="CM42" s="55"/>
      <c r="CN42" s="56"/>
      <c r="CO42" s="57"/>
      <c r="CP42" s="58"/>
      <c r="CQ42" s="59"/>
      <c r="CR42" s="49"/>
      <c r="CS42" s="55"/>
      <c r="CT42" s="56"/>
      <c r="CU42" s="57"/>
      <c r="CV42" s="58"/>
      <c r="CW42" s="59"/>
      <c r="CX42" s="49"/>
      <c r="CY42" s="55"/>
      <c r="CZ42" s="56"/>
    </row>
    <row r="43" spans="2:104" ht="13.5" thickBot="1">
      <c r="B43" s="144" t="s">
        <v>10</v>
      </c>
      <c r="C43" s="145"/>
      <c r="D43" s="146" t="str">
        <f>$BY$31</f>
        <v>A3</v>
      </c>
      <c r="E43" s="147"/>
      <c r="F43" s="147"/>
      <c r="G43" s="147"/>
      <c r="H43" s="147"/>
      <c r="I43" s="147"/>
      <c r="J43" s="147"/>
      <c r="K43" s="147"/>
      <c r="L43" s="147"/>
      <c r="M43" s="147"/>
      <c r="N43" s="147"/>
      <c r="O43" s="148"/>
      <c r="P43" s="149">
        <f>$BZ$31</f>
        <v>0</v>
      </c>
      <c r="Q43" s="150"/>
      <c r="R43" s="151"/>
      <c r="S43" s="145">
        <f>$CA$31</f>
        <v>0</v>
      </c>
      <c r="T43" s="145"/>
      <c r="U43" s="13" t="s">
        <v>18</v>
      </c>
      <c r="V43" s="145">
        <f>$CC$31</f>
        <v>0</v>
      </c>
      <c r="W43" s="145"/>
      <c r="X43" s="152">
        <f>$CD$31</f>
        <v>0</v>
      </c>
      <c r="Y43" s="153"/>
      <c r="Z43" s="154"/>
      <c r="AA43" s="4"/>
      <c r="AB43" s="4"/>
      <c r="AC43" s="4"/>
      <c r="AD43" s="4"/>
      <c r="AE43" s="144" t="s">
        <v>10</v>
      </c>
      <c r="AF43" s="145"/>
      <c r="AG43" s="146" t="str">
        <f>$BY$36</f>
        <v>B3</v>
      </c>
      <c r="AH43" s="147"/>
      <c r="AI43" s="147"/>
      <c r="AJ43" s="147"/>
      <c r="AK43" s="147"/>
      <c r="AL43" s="147"/>
      <c r="AM43" s="147"/>
      <c r="AN43" s="147"/>
      <c r="AO43" s="147"/>
      <c r="AP43" s="147"/>
      <c r="AQ43" s="147"/>
      <c r="AR43" s="148"/>
      <c r="AS43" s="149">
        <f>$BZ$36</f>
        <v>0</v>
      </c>
      <c r="AT43" s="150"/>
      <c r="AU43" s="151"/>
      <c r="AV43" s="145">
        <f>$CA$36</f>
        <v>0</v>
      </c>
      <c r="AW43" s="145"/>
      <c r="AX43" s="13" t="s">
        <v>18</v>
      </c>
      <c r="AY43" s="145">
        <f>$CC$36</f>
        <v>0</v>
      </c>
      <c r="AZ43" s="145"/>
      <c r="BA43" s="152">
        <f>$CD$36</f>
        <v>0</v>
      </c>
      <c r="BB43" s="153"/>
      <c r="BC43" s="154"/>
      <c r="BY43" s="80" t="str">
        <f>$R$23</f>
        <v>C3</v>
      </c>
      <c r="BZ43" s="85">
        <f>SUM($BE$33+$BV$36)</f>
        <v>0</v>
      </c>
      <c r="CA43" s="84">
        <f>SUM($AW$33+$AZ$36)</f>
        <v>0</v>
      </c>
      <c r="CB43" s="91" t="s">
        <v>18</v>
      </c>
      <c r="CC43" s="92">
        <f>SUM($AZ$33+$AW$36)</f>
        <v>0</v>
      </c>
      <c r="CD43" s="93">
        <f>SUM(CA43-CC43)</f>
        <v>0</v>
      </c>
      <c r="CE43" s="100"/>
      <c r="CF43" s="80"/>
      <c r="CG43" s="85"/>
      <c r="CH43" s="84"/>
      <c r="CI43" s="91"/>
      <c r="CJ43" s="92"/>
      <c r="CK43" s="93"/>
      <c r="CL43" s="80"/>
      <c r="CM43" s="55"/>
      <c r="CN43" s="56"/>
      <c r="CO43" s="57"/>
      <c r="CP43" s="58"/>
      <c r="CQ43" s="59"/>
      <c r="CR43" s="49"/>
      <c r="CS43" s="55"/>
      <c r="CT43" s="56"/>
      <c r="CU43" s="57"/>
      <c r="CV43" s="58"/>
      <c r="CW43" s="59"/>
      <c r="CX43" s="49"/>
      <c r="CY43" s="55"/>
      <c r="CZ43" s="56"/>
    </row>
    <row r="44" spans="77:104" ht="9" customHeight="1" thickBot="1">
      <c r="BY44" s="104"/>
      <c r="BZ44" s="104"/>
      <c r="CA44" s="104"/>
      <c r="CB44" s="104"/>
      <c r="CC44" s="100"/>
      <c r="CD44" s="100"/>
      <c r="CE44" s="100"/>
      <c r="CF44" s="104"/>
      <c r="CG44" s="104"/>
      <c r="CH44" s="104"/>
      <c r="CI44" s="104"/>
      <c r="CJ44" s="100"/>
      <c r="CK44" s="100"/>
      <c r="CL44" s="104"/>
      <c r="CM44" s="62"/>
      <c r="CN44" s="62"/>
      <c r="CO44" s="62"/>
      <c r="CP44" s="61"/>
      <c r="CQ44" s="61"/>
      <c r="CR44" s="62"/>
      <c r="CS44" s="62"/>
      <c r="CT44" s="62"/>
      <c r="CU44" s="62"/>
      <c r="CV44" s="61"/>
      <c r="CW44" s="61"/>
      <c r="CX44" s="62"/>
      <c r="CY44" s="62"/>
      <c r="CZ44" s="62"/>
    </row>
    <row r="45" spans="16:104" ht="13.5" thickBot="1">
      <c r="P45" s="183" t="s">
        <v>29</v>
      </c>
      <c r="Q45" s="184"/>
      <c r="R45" s="184"/>
      <c r="S45" s="184"/>
      <c r="T45" s="184"/>
      <c r="U45" s="184"/>
      <c r="V45" s="184"/>
      <c r="W45" s="184"/>
      <c r="X45" s="184"/>
      <c r="Y45" s="184"/>
      <c r="Z45" s="184"/>
      <c r="AA45" s="184"/>
      <c r="AB45" s="184"/>
      <c r="AC45" s="185"/>
      <c r="AD45" s="183" t="s">
        <v>23</v>
      </c>
      <c r="AE45" s="184"/>
      <c r="AF45" s="185"/>
      <c r="AG45" s="183" t="s">
        <v>24</v>
      </c>
      <c r="AH45" s="184"/>
      <c r="AI45" s="184"/>
      <c r="AJ45" s="184"/>
      <c r="AK45" s="185"/>
      <c r="AL45" s="183" t="s">
        <v>25</v>
      </c>
      <c r="AM45" s="184"/>
      <c r="AN45" s="185"/>
      <c r="BE45" s="79"/>
      <c r="BF45" s="79"/>
      <c r="BG45" s="79"/>
      <c r="BH45" s="79"/>
      <c r="BI45" s="79"/>
      <c r="BJ45" s="79"/>
      <c r="BK45" s="79"/>
      <c r="BL45" s="79"/>
      <c r="BM45" s="79"/>
      <c r="BN45" s="79"/>
      <c r="BO45" s="79"/>
      <c r="BP45" s="79"/>
      <c r="BQ45" s="79"/>
      <c r="BR45" s="79"/>
      <c r="BS45" s="79"/>
      <c r="BT45" s="79"/>
      <c r="BU45" s="79"/>
      <c r="BV45" s="79"/>
      <c r="BW45" s="79"/>
      <c r="BX45" s="72"/>
      <c r="BY45" s="100"/>
      <c r="BZ45" s="100"/>
      <c r="CA45" s="100"/>
      <c r="CB45" s="100"/>
      <c r="CC45" s="100"/>
      <c r="CD45" s="100"/>
      <c r="CE45" s="100"/>
      <c r="CF45" s="100"/>
      <c r="CG45" s="100"/>
      <c r="CH45" s="100"/>
      <c r="CI45" s="100"/>
      <c r="CJ45" s="100"/>
      <c r="CK45" s="100"/>
      <c r="CL45" s="100"/>
      <c r="CM45" s="61"/>
      <c r="CN45" s="61"/>
      <c r="CO45" s="61"/>
      <c r="CP45" s="61"/>
      <c r="CQ45" s="61"/>
      <c r="CR45" s="61"/>
      <c r="CS45" s="61"/>
      <c r="CT45" s="61"/>
      <c r="CU45" s="61"/>
      <c r="CV45" s="61"/>
      <c r="CW45" s="61"/>
      <c r="CX45" s="61"/>
      <c r="CY45" s="61"/>
      <c r="CZ45" s="61"/>
    </row>
    <row r="46" spans="16:104" ht="12.75">
      <c r="P46" s="242" t="s">
        <v>8</v>
      </c>
      <c r="Q46" s="143"/>
      <c r="R46" s="243" t="str">
        <f>$BY$41</f>
        <v>C1</v>
      </c>
      <c r="S46" s="244"/>
      <c r="T46" s="244"/>
      <c r="U46" s="244"/>
      <c r="V46" s="244"/>
      <c r="W46" s="244"/>
      <c r="X46" s="244"/>
      <c r="Y46" s="244"/>
      <c r="Z46" s="244"/>
      <c r="AA46" s="244"/>
      <c r="AB46" s="244"/>
      <c r="AC46" s="245"/>
      <c r="AD46" s="169">
        <f>$BZ$41</f>
        <v>0</v>
      </c>
      <c r="AE46" s="170"/>
      <c r="AF46" s="171"/>
      <c r="AG46" s="143">
        <f>$CA$41</f>
        <v>0</v>
      </c>
      <c r="AH46" s="143"/>
      <c r="AI46" s="11" t="s">
        <v>18</v>
      </c>
      <c r="AJ46" s="143">
        <f>$CC$41</f>
        <v>0</v>
      </c>
      <c r="AK46" s="143"/>
      <c r="AL46" s="166">
        <f>$CD$41</f>
        <v>0</v>
      </c>
      <c r="AM46" s="167"/>
      <c r="AN46" s="168"/>
      <c r="BE46" s="79"/>
      <c r="BF46" s="79"/>
      <c r="BG46" s="79"/>
      <c r="BH46" s="79"/>
      <c r="BI46" s="79"/>
      <c r="BJ46" s="79"/>
      <c r="BK46" s="79"/>
      <c r="BL46" s="79"/>
      <c r="BM46" s="79"/>
      <c r="BN46" s="79"/>
      <c r="BO46" s="79"/>
      <c r="BP46" s="79"/>
      <c r="BQ46" s="79"/>
      <c r="BR46" s="79"/>
      <c r="BS46" s="79"/>
      <c r="BT46" s="79"/>
      <c r="BU46" s="79"/>
      <c r="BV46" s="79"/>
      <c r="BW46" s="79"/>
      <c r="BX46" s="72"/>
      <c r="BY46" s="100"/>
      <c r="BZ46" s="100"/>
      <c r="CA46" s="100"/>
      <c r="CB46" s="100"/>
      <c r="CC46" s="100"/>
      <c r="CD46" s="100"/>
      <c r="CE46" s="100"/>
      <c r="CF46" s="100"/>
      <c r="CG46" s="100"/>
      <c r="CH46" s="100"/>
      <c r="CI46" s="100"/>
      <c r="CJ46" s="100"/>
      <c r="CK46" s="100"/>
      <c r="CL46" s="100"/>
      <c r="CM46" s="61"/>
      <c r="CN46" s="61"/>
      <c r="CO46" s="61"/>
      <c r="CP46" s="61"/>
      <c r="CQ46" s="61"/>
      <c r="CR46" s="61"/>
      <c r="CS46" s="61"/>
      <c r="CT46" s="61"/>
      <c r="CU46" s="61"/>
      <c r="CV46" s="61"/>
      <c r="CW46" s="61"/>
      <c r="CX46" s="61"/>
      <c r="CY46" s="61"/>
      <c r="CZ46" s="61"/>
    </row>
    <row r="47" spans="16:104" ht="12.75">
      <c r="P47" s="238" t="s">
        <v>9</v>
      </c>
      <c r="Q47" s="142"/>
      <c r="R47" s="239" t="str">
        <f>$BY$42</f>
        <v>C2</v>
      </c>
      <c r="S47" s="240"/>
      <c r="T47" s="240"/>
      <c r="U47" s="240"/>
      <c r="V47" s="240"/>
      <c r="W47" s="240"/>
      <c r="X47" s="240"/>
      <c r="Y47" s="240"/>
      <c r="Z47" s="240"/>
      <c r="AA47" s="240"/>
      <c r="AB47" s="240"/>
      <c r="AC47" s="241"/>
      <c r="AD47" s="155">
        <f>$BZ$42</f>
        <v>0</v>
      </c>
      <c r="AE47" s="156"/>
      <c r="AF47" s="157"/>
      <c r="AG47" s="142">
        <f>$CA$42</f>
        <v>0</v>
      </c>
      <c r="AH47" s="142"/>
      <c r="AI47" s="12" t="s">
        <v>18</v>
      </c>
      <c r="AJ47" s="142">
        <f>$CC$42</f>
        <v>0</v>
      </c>
      <c r="AK47" s="142"/>
      <c r="AL47" s="158">
        <f>$CD$42</f>
        <v>0</v>
      </c>
      <c r="AM47" s="159"/>
      <c r="AN47" s="160"/>
      <c r="BE47" s="79"/>
      <c r="BF47" s="79"/>
      <c r="BG47" s="79"/>
      <c r="BH47" s="79"/>
      <c r="BI47" s="79"/>
      <c r="BJ47" s="79"/>
      <c r="BK47" s="79"/>
      <c r="BL47" s="79"/>
      <c r="BM47" s="79"/>
      <c r="BN47" s="79"/>
      <c r="BO47" s="79"/>
      <c r="BP47" s="79"/>
      <c r="BQ47" s="79"/>
      <c r="BR47" s="79"/>
      <c r="BS47" s="79"/>
      <c r="BT47" s="79"/>
      <c r="BU47" s="79"/>
      <c r="BV47" s="79"/>
      <c r="BW47" s="79"/>
      <c r="BX47" s="72"/>
      <c r="BY47" s="100"/>
      <c r="BZ47" s="100"/>
      <c r="CA47" s="100"/>
      <c r="CB47" s="100"/>
      <c r="CC47" s="100"/>
      <c r="CD47" s="100"/>
      <c r="CE47" s="100"/>
      <c r="CF47" s="100"/>
      <c r="CG47" s="100"/>
      <c r="CH47" s="100"/>
      <c r="CI47" s="100"/>
      <c r="CJ47" s="100"/>
      <c r="CK47" s="100"/>
      <c r="CL47" s="100"/>
      <c r="CM47" s="61"/>
      <c r="CN47" s="61"/>
      <c r="CO47" s="61"/>
      <c r="CP47" s="61"/>
      <c r="CQ47" s="61"/>
      <c r="CR47" s="61"/>
      <c r="CS47" s="61"/>
      <c r="CT47" s="61"/>
      <c r="CU47" s="61"/>
      <c r="CV47" s="61"/>
      <c r="CW47" s="61"/>
      <c r="CX47" s="61"/>
      <c r="CY47" s="61"/>
      <c r="CZ47" s="61"/>
    </row>
    <row r="48" spans="16:104" ht="13.5" thickBot="1">
      <c r="P48" s="144" t="s">
        <v>10</v>
      </c>
      <c r="Q48" s="145"/>
      <c r="R48" s="146" t="str">
        <f>$BY$43</f>
        <v>C3</v>
      </c>
      <c r="S48" s="147"/>
      <c r="T48" s="147"/>
      <c r="U48" s="147"/>
      <c r="V48" s="147"/>
      <c r="W48" s="147"/>
      <c r="X48" s="147"/>
      <c r="Y48" s="147"/>
      <c r="Z48" s="147"/>
      <c r="AA48" s="147"/>
      <c r="AB48" s="147"/>
      <c r="AC48" s="148"/>
      <c r="AD48" s="149">
        <f>$BZ$43</f>
        <v>0</v>
      </c>
      <c r="AE48" s="150"/>
      <c r="AF48" s="151"/>
      <c r="AG48" s="145">
        <f>$CA$43</f>
        <v>0</v>
      </c>
      <c r="AH48" s="145"/>
      <c r="AI48" s="13" t="s">
        <v>18</v>
      </c>
      <c r="AJ48" s="145">
        <f>$CC$43</f>
        <v>0</v>
      </c>
      <c r="AK48" s="145"/>
      <c r="AL48" s="152">
        <f>$CD$43</f>
        <v>0</v>
      </c>
      <c r="AM48" s="153"/>
      <c r="AN48" s="154"/>
      <c r="BE48" s="79"/>
      <c r="BF48" s="79"/>
      <c r="BG48" s="79"/>
      <c r="BH48" s="79"/>
      <c r="BI48" s="79"/>
      <c r="BJ48" s="79"/>
      <c r="BK48" s="79"/>
      <c r="BL48" s="79"/>
      <c r="BM48" s="79"/>
      <c r="BN48" s="79"/>
      <c r="BO48" s="79"/>
      <c r="BP48" s="79"/>
      <c r="BQ48" s="79"/>
      <c r="BR48" s="79"/>
      <c r="BS48" s="79"/>
      <c r="BT48" s="79"/>
      <c r="BU48" s="79"/>
      <c r="BV48" s="79"/>
      <c r="BW48" s="79"/>
      <c r="BX48" s="72"/>
      <c r="BY48" s="100"/>
      <c r="BZ48" s="100"/>
      <c r="CA48" s="100"/>
      <c r="CB48" s="100"/>
      <c r="CC48" s="100"/>
      <c r="CD48" s="100"/>
      <c r="CE48" s="100"/>
      <c r="CF48" s="100"/>
      <c r="CG48" s="100"/>
      <c r="CH48" s="100"/>
      <c r="CI48" s="100"/>
      <c r="CJ48" s="100"/>
      <c r="CK48" s="100"/>
      <c r="CL48" s="100"/>
      <c r="CM48" s="61"/>
      <c r="CN48" s="61"/>
      <c r="CO48" s="61"/>
      <c r="CP48" s="61"/>
      <c r="CQ48" s="61"/>
      <c r="CR48" s="61"/>
      <c r="CS48" s="61"/>
      <c r="CT48" s="61"/>
      <c r="CU48" s="61"/>
      <c r="CV48" s="61"/>
      <c r="CW48" s="61"/>
      <c r="CX48" s="61"/>
      <c r="CY48" s="61"/>
      <c r="CZ48" s="61"/>
    </row>
    <row r="49" spans="77:104" ht="12.75">
      <c r="BY49" s="104"/>
      <c r="BZ49" s="104"/>
      <c r="CA49" s="104"/>
      <c r="CB49" s="104"/>
      <c r="CC49" s="100"/>
      <c r="CD49" s="100"/>
      <c r="CE49" s="100"/>
      <c r="CF49" s="104"/>
      <c r="CG49" s="104"/>
      <c r="CH49" s="104"/>
      <c r="CI49" s="104"/>
      <c r="CJ49" s="100"/>
      <c r="CK49" s="100"/>
      <c r="CL49" s="104"/>
      <c r="CM49" s="62"/>
      <c r="CN49" s="62"/>
      <c r="CO49" s="62"/>
      <c r="CP49" s="61"/>
      <c r="CQ49" s="61"/>
      <c r="CR49" s="62"/>
      <c r="CS49" s="62"/>
      <c r="CT49" s="62"/>
      <c r="CU49" s="62"/>
      <c r="CV49" s="61"/>
      <c r="CW49" s="61"/>
      <c r="CX49" s="62"/>
      <c r="CY49" s="62"/>
      <c r="CZ49" s="62"/>
    </row>
    <row r="50" spans="77:104" ht="12.75">
      <c r="BY50" s="104"/>
      <c r="BZ50" s="104"/>
      <c r="CA50" s="104"/>
      <c r="CB50" s="104"/>
      <c r="CC50" s="100"/>
      <c r="CD50" s="100"/>
      <c r="CE50" s="100"/>
      <c r="CF50" s="104"/>
      <c r="CG50" s="104"/>
      <c r="CH50" s="104"/>
      <c r="CI50" s="104"/>
      <c r="CJ50" s="100"/>
      <c r="CK50" s="100"/>
      <c r="CL50" s="104"/>
      <c r="CM50" s="62"/>
      <c r="CN50" s="62"/>
      <c r="CO50" s="62"/>
      <c r="CP50" s="61"/>
      <c r="CQ50" s="61"/>
      <c r="CR50" s="62"/>
      <c r="CS50" s="62"/>
      <c r="CT50" s="62"/>
      <c r="CU50" s="62"/>
      <c r="CV50" s="61"/>
      <c r="CW50" s="61"/>
      <c r="CX50" s="62"/>
      <c r="CY50" s="62"/>
      <c r="CZ50" s="62"/>
    </row>
    <row r="51" spans="2:104" ht="19.5" customHeight="1">
      <c r="B51" s="140" t="str">
        <f>$A$2</f>
        <v>Verein</v>
      </c>
      <c r="C51" s="140"/>
      <c r="D51" s="140"/>
      <c r="E51" s="140"/>
      <c r="F51" s="140"/>
      <c r="G51" s="140"/>
      <c r="H51" s="140"/>
      <c r="I51" s="140"/>
      <c r="J51" s="140"/>
      <c r="K51" s="140"/>
      <c r="L51" s="140"/>
      <c r="M51" s="140"/>
      <c r="N51" s="140"/>
      <c r="O51" s="140"/>
      <c r="P51" s="140"/>
      <c r="Q51" s="140"/>
      <c r="R51" s="140"/>
      <c r="S51" s="140"/>
      <c r="T51" s="140"/>
      <c r="U51" s="140"/>
      <c r="V51" s="140"/>
      <c r="W51" s="140"/>
      <c r="X51" s="140"/>
      <c r="Y51" s="140"/>
      <c r="Z51" s="140"/>
      <c r="AA51" s="140"/>
      <c r="AB51" s="140"/>
      <c r="AC51" s="140"/>
      <c r="AD51" s="140"/>
      <c r="AE51" s="140"/>
      <c r="AF51" s="140"/>
      <c r="AG51" s="140"/>
      <c r="AH51" s="140"/>
      <c r="AI51" s="140"/>
      <c r="AJ51" s="140"/>
      <c r="AK51" s="140"/>
      <c r="AL51" s="140"/>
      <c r="AM51" s="140"/>
      <c r="AN51" s="140"/>
      <c r="AO51" s="140"/>
      <c r="AP51" s="140"/>
      <c r="AQ51" s="140"/>
      <c r="AR51" s="140"/>
      <c r="AS51" s="140"/>
      <c r="AT51" s="140"/>
      <c r="AU51" s="140"/>
      <c r="AV51" s="140"/>
      <c r="AW51" s="140"/>
      <c r="AX51" s="140"/>
      <c r="AY51" s="140"/>
      <c r="AZ51" s="140"/>
      <c r="BA51" s="140"/>
      <c r="BB51" s="140"/>
      <c r="BC51" s="140"/>
      <c r="BY51" s="104"/>
      <c r="BZ51" s="104"/>
      <c r="CA51" s="104"/>
      <c r="CB51" s="104"/>
      <c r="CC51" s="100"/>
      <c r="CD51" s="100"/>
      <c r="CE51" s="100"/>
      <c r="CF51" s="104"/>
      <c r="CG51" s="104"/>
      <c r="CH51" s="104"/>
      <c r="CI51" s="104"/>
      <c r="CJ51" s="100"/>
      <c r="CK51" s="100"/>
      <c r="CL51" s="104"/>
      <c r="CM51" s="62"/>
      <c r="CN51" s="62"/>
      <c r="CO51" s="62"/>
      <c r="CP51" s="61"/>
      <c r="CQ51" s="61"/>
      <c r="CR51" s="62"/>
      <c r="CS51" s="62"/>
      <c r="CT51" s="62"/>
      <c r="CU51" s="62"/>
      <c r="CV51" s="61"/>
      <c r="CW51" s="61"/>
      <c r="CX51" s="62"/>
      <c r="CY51" s="62"/>
      <c r="CZ51" s="62"/>
    </row>
    <row r="52" spans="2:104" ht="19.5" customHeight="1">
      <c r="B52" s="140"/>
      <c r="C52" s="140"/>
      <c r="D52" s="140"/>
      <c r="E52" s="140"/>
      <c r="F52" s="140"/>
      <c r="G52" s="140"/>
      <c r="H52" s="140"/>
      <c r="I52" s="140"/>
      <c r="J52" s="140"/>
      <c r="K52" s="140"/>
      <c r="L52" s="140"/>
      <c r="M52" s="140"/>
      <c r="N52" s="140"/>
      <c r="O52" s="140"/>
      <c r="P52" s="140"/>
      <c r="Q52" s="140"/>
      <c r="R52" s="140"/>
      <c r="S52" s="140"/>
      <c r="T52" s="140"/>
      <c r="U52" s="140"/>
      <c r="V52" s="140"/>
      <c r="W52" s="140"/>
      <c r="X52" s="140"/>
      <c r="Y52" s="140"/>
      <c r="Z52" s="140"/>
      <c r="AA52" s="140"/>
      <c r="AB52" s="140"/>
      <c r="AC52" s="140"/>
      <c r="AD52" s="140"/>
      <c r="AE52" s="140"/>
      <c r="AF52" s="140"/>
      <c r="AG52" s="140"/>
      <c r="AH52" s="140"/>
      <c r="AI52" s="140"/>
      <c r="AJ52" s="140"/>
      <c r="AK52" s="140"/>
      <c r="AL52" s="140"/>
      <c r="AM52" s="140"/>
      <c r="AN52" s="140"/>
      <c r="AO52" s="140"/>
      <c r="AP52" s="140"/>
      <c r="AQ52" s="140"/>
      <c r="AR52" s="140"/>
      <c r="AS52" s="140"/>
      <c r="AT52" s="140"/>
      <c r="AU52" s="140"/>
      <c r="AV52" s="140"/>
      <c r="AW52" s="140"/>
      <c r="AX52" s="140"/>
      <c r="AY52" s="140"/>
      <c r="AZ52" s="140"/>
      <c r="BA52" s="140"/>
      <c r="BB52" s="140"/>
      <c r="BC52" s="140"/>
      <c r="BY52" s="104"/>
      <c r="BZ52" s="104"/>
      <c r="CA52" s="104"/>
      <c r="CB52" s="104"/>
      <c r="CC52" s="100"/>
      <c r="CD52" s="100"/>
      <c r="CE52" s="100"/>
      <c r="CF52" s="104"/>
      <c r="CG52" s="104"/>
      <c r="CH52" s="104"/>
      <c r="CI52" s="104"/>
      <c r="CJ52" s="100"/>
      <c r="CK52" s="100"/>
      <c r="CL52" s="104"/>
      <c r="CM52" s="62"/>
      <c r="CN52" s="62"/>
      <c r="CO52" s="62"/>
      <c r="CP52" s="61"/>
      <c r="CQ52" s="61"/>
      <c r="CR52" s="62"/>
      <c r="CS52" s="62"/>
      <c r="CT52" s="62"/>
      <c r="CU52" s="62"/>
      <c r="CV52" s="61"/>
      <c r="CW52" s="61"/>
      <c r="CX52" s="62"/>
      <c r="CY52" s="62"/>
      <c r="CZ52" s="62"/>
    </row>
    <row r="53" spans="2:104" ht="12.75">
      <c r="B53" s="1" t="s">
        <v>47</v>
      </c>
      <c r="BY53" s="104"/>
      <c r="BZ53" s="104"/>
      <c r="CA53" s="104"/>
      <c r="CB53" s="104"/>
      <c r="CC53" s="100"/>
      <c r="CD53" s="100"/>
      <c r="CE53" s="100"/>
      <c r="CF53" s="104"/>
      <c r="CG53" s="104"/>
      <c r="CH53" s="104"/>
      <c r="CI53" s="104"/>
      <c r="CJ53" s="100"/>
      <c r="CK53" s="100"/>
      <c r="CL53" s="104"/>
      <c r="CM53" s="62"/>
      <c r="CN53" s="62"/>
      <c r="CO53" s="62"/>
      <c r="CP53" s="61"/>
      <c r="CQ53" s="61"/>
      <c r="CR53" s="62"/>
      <c r="CS53" s="62"/>
      <c r="CT53" s="62"/>
      <c r="CU53" s="62"/>
      <c r="CV53" s="61"/>
      <c r="CW53" s="61"/>
      <c r="CX53" s="62"/>
      <c r="CY53" s="62"/>
      <c r="CZ53" s="62"/>
    </row>
    <row r="54" spans="2:104" ht="6" customHeight="1">
      <c r="B54" s="1"/>
      <c r="BY54" s="104"/>
      <c r="BZ54" s="104"/>
      <c r="CA54" s="104"/>
      <c r="CB54" s="104"/>
      <c r="CC54" s="100"/>
      <c r="CD54" s="100"/>
      <c r="CE54" s="100"/>
      <c r="CF54" s="104"/>
      <c r="CG54" s="104"/>
      <c r="CH54" s="104"/>
      <c r="CI54" s="104"/>
      <c r="CJ54" s="100"/>
      <c r="CK54" s="100"/>
      <c r="CL54" s="104"/>
      <c r="CM54" s="62"/>
      <c r="CN54" s="62"/>
      <c r="CO54" s="62"/>
      <c r="CP54" s="61"/>
      <c r="CQ54" s="61"/>
      <c r="CR54" s="62"/>
      <c r="CS54" s="62"/>
      <c r="CT54" s="62"/>
      <c r="CU54" s="62"/>
      <c r="CV54" s="61"/>
      <c r="CW54" s="61"/>
      <c r="CX54" s="62"/>
      <c r="CY54" s="62"/>
      <c r="CZ54" s="62"/>
    </row>
    <row r="55" spans="7:104" ht="15.75">
      <c r="G55" s="2"/>
      <c r="H55" s="2"/>
      <c r="I55" s="2"/>
      <c r="J55" s="2"/>
      <c r="K55" s="6" t="s">
        <v>2</v>
      </c>
      <c r="L55" s="164">
        <f>J36+$U$10*$X$10+6*$AL$10</f>
        <v>0.548611111111111</v>
      </c>
      <c r="M55" s="164"/>
      <c r="N55" s="164"/>
      <c r="O55" s="164"/>
      <c r="P55" s="164"/>
      <c r="Q55" s="7" t="s">
        <v>3</v>
      </c>
      <c r="R55" s="2"/>
      <c r="S55" s="2"/>
      <c r="T55" s="2"/>
      <c r="U55" s="2"/>
      <c r="V55" s="2"/>
      <c r="W55" s="2"/>
      <c r="X55" s="6" t="s">
        <v>4</v>
      </c>
      <c r="Y55" s="163">
        <v>1</v>
      </c>
      <c r="Z55" s="163"/>
      <c r="AA55" s="20" t="s">
        <v>28</v>
      </c>
      <c r="AB55" s="162">
        <v>0.0125</v>
      </c>
      <c r="AC55" s="162"/>
      <c r="AD55" s="162"/>
      <c r="AE55" s="162"/>
      <c r="AF55" s="162"/>
      <c r="AG55" s="7" t="s">
        <v>5</v>
      </c>
      <c r="AH55" s="2"/>
      <c r="AI55" s="2"/>
      <c r="AJ55" s="2"/>
      <c r="AK55" s="2"/>
      <c r="AL55" s="2"/>
      <c r="AM55" s="2"/>
      <c r="AN55" s="2"/>
      <c r="AO55" s="6" t="s">
        <v>6</v>
      </c>
      <c r="AP55" s="162">
        <v>0.001388888888888889</v>
      </c>
      <c r="AQ55" s="162"/>
      <c r="AR55" s="162"/>
      <c r="AS55" s="162"/>
      <c r="AT55" s="162"/>
      <c r="AU55" s="7" t="s">
        <v>5</v>
      </c>
      <c r="AV55" s="2"/>
      <c r="AW55" s="2"/>
      <c r="BE55" s="79"/>
      <c r="BF55" s="79"/>
      <c r="BG55" s="79"/>
      <c r="BH55" s="79"/>
      <c r="BI55" s="79"/>
      <c r="BJ55" s="79"/>
      <c r="BK55" s="79"/>
      <c r="BL55" s="79"/>
      <c r="BM55" s="79"/>
      <c r="BN55" s="79"/>
      <c r="BO55" s="79"/>
      <c r="BP55" s="79"/>
      <c r="BQ55" s="79"/>
      <c r="BR55" s="79"/>
      <c r="BS55" s="79"/>
      <c r="BT55" s="79"/>
      <c r="BU55" s="79"/>
      <c r="BV55" s="79"/>
      <c r="BW55" s="79"/>
      <c r="BX55" s="72"/>
      <c r="BY55" s="72"/>
      <c r="BZ55" s="72"/>
      <c r="CA55" s="72"/>
      <c r="CB55" s="72"/>
      <c r="CF55" s="72"/>
      <c r="CG55" s="72"/>
      <c r="CH55" s="72"/>
      <c r="CI55" s="72"/>
      <c r="CL55" s="72"/>
      <c r="CM55" s="47"/>
      <c r="CN55" s="47"/>
      <c r="CO55" s="47"/>
      <c r="CR55" s="47"/>
      <c r="CS55" s="47"/>
      <c r="CT55" s="47"/>
      <c r="CU55" s="47"/>
      <c r="CX55" s="47"/>
      <c r="CY55" s="47"/>
      <c r="CZ55" s="47"/>
    </row>
    <row r="56" spans="2:55" ht="13.5" thickBot="1">
      <c r="B56" s="25"/>
      <c r="C56" s="25"/>
      <c r="D56" s="26"/>
      <c r="E56" s="26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5"/>
      <c r="Q56" s="25"/>
      <c r="R56" s="25"/>
      <c r="S56" s="25"/>
      <c r="T56" s="25"/>
      <c r="U56" s="27"/>
      <c r="V56" s="25"/>
      <c r="W56" s="25"/>
      <c r="X56" s="28"/>
      <c r="Y56" s="28"/>
      <c r="Z56" s="28"/>
      <c r="AA56" s="4"/>
      <c r="AB56" s="4"/>
      <c r="AC56" s="4"/>
      <c r="AD56" s="4"/>
      <c r="AE56" s="25"/>
      <c r="AF56" s="25"/>
      <c r="AG56" s="26"/>
      <c r="AH56" s="26"/>
      <c r="AI56" s="26"/>
      <c r="AJ56" s="26"/>
      <c r="AK56" s="26"/>
      <c r="AL56" s="26"/>
      <c r="AM56" s="26"/>
      <c r="AN56" s="26"/>
      <c r="AO56" s="26"/>
      <c r="AP56" s="26"/>
      <c r="AQ56" s="26"/>
      <c r="AR56" s="26"/>
      <c r="AS56" s="25"/>
      <c r="AT56" s="25"/>
      <c r="AU56" s="25"/>
      <c r="AV56" s="25"/>
      <c r="AW56" s="25"/>
      <c r="AX56" s="27"/>
      <c r="AY56" s="25"/>
      <c r="AZ56" s="25"/>
      <c r="BA56" s="28"/>
      <c r="BB56" s="28"/>
      <c r="BC56" s="28"/>
    </row>
    <row r="57" spans="2:55" ht="19.5" customHeight="1" thickBot="1">
      <c r="B57" s="139" t="s">
        <v>13</v>
      </c>
      <c r="C57" s="112"/>
      <c r="D57" s="139"/>
      <c r="E57" s="112"/>
      <c r="F57" s="112"/>
      <c r="G57" s="112"/>
      <c r="H57" s="112"/>
      <c r="I57" s="111"/>
      <c r="J57" s="139" t="s">
        <v>16</v>
      </c>
      <c r="K57" s="112"/>
      <c r="L57" s="112"/>
      <c r="M57" s="112"/>
      <c r="N57" s="111"/>
      <c r="O57" s="112" t="s">
        <v>48</v>
      </c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39" t="s">
        <v>20</v>
      </c>
      <c r="AX57" s="112"/>
      <c r="AY57" s="112"/>
      <c r="AZ57" s="112"/>
      <c r="BA57" s="111"/>
      <c r="BB57" s="112"/>
      <c r="BC57" s="111"/>
    </row>
    <row r="58" spans="2:55" ht="18" customHeight="1">
      <c r="B58" s="114">
        <v>10</v>
      </c>
      <c r="C58" s="115"/>
      <c r="D58" s="114"/>
      <c r="E58" s="122"/>
      <c r="F58" s="122"/>
      <c r="G58" s="122"/>
      <c r="H58" s="122"/>
      <c r="I58" s="115"/>
      <c r="J58" s="124">
        <f>$L$55</f>
        <v>0.548611111111111</v>
      </c>
      <c r="K58" s="125"/>
      <c r="L58" s="125"/>
      <c r="M58" s="125"/>
      <c r="N58" s="126"/>
      <c r="O58" s="130">
        <f>IF(ISBLANK($AZ$36),"",$BY$29)</f>
      </c>
      <c r="P58" s="131"/>
      <c r="Q58" s="131"/>
      <c r="R58" s="131"/>
      <c r="S58" s="131"/>
      <c r="T58" s="131"/>
      <c r="U58" s="131"/>
      <c r="V58" s="131"/>
      <c r="W58" s="131"/>
      <c r="X58" s="131"/>
      <c r="Y58" s="131"/>
      <c r="Z58" s="131"/>
      <c r="AA58" s="131"/>
      <c r="AB58" s="131"/>
      <c r="AC58" s="131"/>
      <c r="AD58" s="131"/>
      <c r="AE58" s="16" t="s">
        <v>19</v>
      </c>
      <c r="AF58" s="131">
        <f>IF(ISBLANK($AZ$36),"",$CF$34)</f>
      </c>
      <c r="AG58" s="131"/>
      <c r="AH58" s="131"/>
      <c r="AI58" s="131"/>
      <c r="AJ58" s="131"/>
      <c r="AK58" s="131"/>
      <c r="AL58" s="131"/>
      <c r="AM58" s="131"/>
      <c r="AN58" s="131"/>
      <c r="AO58" s="131"/>
      <c r="AP58" s="131"/>
      <c r="AQ58" s="131"/>
      <c r="AR58" s="131"/>
      <c r="AS58" s="131"/>
      <c r="AT58" s="131"/>
      <c r="AU58" s="131"/>
      <c r="AV58" s="132"/>
      <c r="AW58" s="133"/>
      <c r="AX58" s="134"/>
      <c r="AY58" s="134" t="s">
        <v>18</v>
      </c>
      <c r="AZ58" s="134"/>
      <c r="BA58" s="137"/>
      <c r="BB58" s="114"/>
      <c r="BC58" s="115"/>
    </row>
    <row r="59" spans="2:104" s="15" customFormat="1" ht="12" customHeight="1" thickBot="1">
      <c r="B59" s="116"/>
      <c r="C59" s="117"/>
      <c r="D59" s="116"/>
      <c r="E59" s="123"/>
      <c r="F59" s="123"/>
      <c r="G59" s="123"/>
      <c r="H59" s="123"/>
      <c r="I59" s="117"/>
      <c r="J59" s="127"/>
      <c r="K59" s="128"/>
      <c r="L59" s="128"/>
      <c r="M59" s="128"/>
      <c r="N59" s="129"/>
      <c r="O59" s="118" t="s">
        <v>50</v>
      </c>
      <c r="P59" s="119"/>
      <c r="Q59" s="119"/>
      <c r="R59" s="119"/>
      <c r="S59" s="119"/>
      <c r="T59" s="119"/>
      <c r="U59" s="119"/>
      <c r="V59" s="119"/>
      <c r="W59" s="119"/>
      <c r="X59" s="119"/>
      <c r="Y59" s="119"/>
      <c r="Z59" s="119"/>
      <c r="AA59" s="119"/>
      <c r="AB59" s="119"/>
      <c r="AC59" s="119"/>
      <c r="AD59" s="119"/>
      <c r="AE59" s="17"/>
      <c r="AF59" s="119" t="s">
        <v>51</v>
      </c>
      <c r="AG59" s="119"/>
      <c r="AH59" s="119"/>
      <c r="AI59" s="119"/>
      <c r="AJ59" s="119"/>
      <c r="AK59" s="119"/>
      <c r="AL59" s="119"/>
      <c r="AM59" s="119"/>
      <c r="AN59" s="119"/>
      <c r="AO59" s="119"/>
      <c r="AP59" s="119"/>
      <c r="AQ59" s="119"/>
      <c r="AR59" s="119"/>
      <c r="AS59" s="119"/>
      <c r="AT59" s="119"/>
      <c r="AU59" s="119"/>
      <c r="AV59" s="120"/>
      <c r="AW59" s="135"/>
      <c r="AX59" s="136"/>
      <c r="AY59" s="136"/>
      <c r="AZ59" s="136"/>
      <c r="BA59" s="138"/>
      <c r="BB59" s="116"/>
      <c r="BC59" s="117"/>
      <c r="BE59" s="105"/>
      <c r="BF59" s="105"/>
      <c r="BG59" s="105"/>
      <c r="BH59" s="105"/>
      <c r="BI59" s="105"/>
      <c r="BJ59" s="105"/>
      <c r="BK59" s="105"/>
      <c r="BL59" s="105"/>
      <c r="BM59" s="105"/>
      <c r="BN59" s="105"/>
      <c r="BO59" s="105"/>
      <c r="BP59" s="105"/>
      <c r="BQ59" s="105"/>
      <c r="BR59" s="105"/>
      <c r="BS59" s="105"/>
      <c r="BT59" s="105"/>
      <c r="BU59" s="105"/>
      <c r="BV59" s="106"/>
      <c r="BW59" s="106"/>
      <c r="BX59" s="105"/>
      <c r="BY59" s="105"/>
      <c r="BZ59" s="105"/>
      <c r="CA59" s="105"/>
      <c r="CB59" s="105"/>
      <c r="CC59" s="107"/>
      <c r="CD59" s="107"/>
      <c r="CE59" s="107"/>
      <c r="CF59" s="105"/>
      <c r="CG59" s="105"/>
      <c r="CH59" s="105"/>
      <c r="CI59" s="105"/>
      <c r="CJ59" s="107"/>
      <c r="CK59" s="107"/>
      <c r="CL59" s="105"/>
      <c r="CM59" s="63"/>
      <c r="CN59" s="63"/>
      <c r="CO59" s="63"/>
      <c r="CP59" s="64"/>
      <c r="CQ59" s="64"/>
      <c r="CR59" s="63"/>
      <c r="CS59" s="63"/>
      <c r="CT59" s="63"/>
      <c r="CU59" s="63"/>
      <c r="CV59" s="64"/>
      <c r="CW59" s="64"/>
      <c r="CX59" s="63"/>
      <c r="CY59" s="63"/>
      <c r="CZ59" s="63"/>
    </row>
    <row r="60" ht="3.75" customHeight="1" thickBot="1"/>
    <row r="61" spans="2:55" ht="19.5" customHeight="1" thickBot="1">
      <c r="B61" s="139" t="s">
        <v>13</v>
      </c>
      <c r="C61" s="112"/>
      <c r="D61" s="139"/>
      <c r="E61" s="112"/>
      <c r="F61" s="112"/>
      <c r="G61" s="112"/>
      <c r="H61" s="112"/>
      <c r="I61" s="111"/>
      <c r="J61" s="139" t="s">
        <v>16</v>
      </c>
      <c r="K61" s="112"/>
      <c r="L61" s="112"/>
      <c r="M61" s="112"/>
      <c r="N61" s="111"/>
      <c r="O61" s="112" t="s">
        <v>49</v>
      </c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39" t="s">
        <v>20</v>
      </c>
      <c r="AX61" s="112"/>
      <c r="AY61" s="112"/>
      <c r="AZ61" s="112"/>
      <c r="BA61" s="111"/>
      <c r="BB61" s="112"/>
      <c r="BC61" s="111"/>
    </row>
    <row r="62" spans="2:55" ht="18" customHeight="1">
      <c r="B62" s="114">
        <v>11</v>
      </c>
      <c r="C62" s="115"/>
      <c r="D62" s="114"/>
      <c r="E62" s="122"/>
      <c r="F62" s="122"/>
      <c r="G62" s="122"/>
      <c r="H62" s="122"/>
      <c r="I62" s="115"/>
      <c r="J62" s="124">
        <f>J$58+Y$55*AB$55+AP$55</f>
        <v>0.5624999999999999</v>
      </c>
      <c r="K62" s="125"/>
      <c r="L62" s="125"/>
      <c r="M62" s="125"/>
      <c r="N62" s="126"/>
      <c r="O62" s="130">
        <f>IF(ISBLANK($AZ$36),"",$CF$30)</f>
      </c>
      <c r="P62" s="131"/>
      <c r="Q62" s="131"/>
      <c r="R62" s="131"/>
      <c r="S62" s="131"/>
      <c r="T62" s="131"/>
      <c r="U62" s="131"/>
      <c r="V62" s="131"/>
      <c r="W62" s="131"/>
      <c r="X62" s="131"/>
      <c r="Y62" s="131"/>
      <c r="Z62" s="131"/>
      <c r="AA62" s="131"/>
      <c r="AB62" s="131"/>
      <c r="AC62" s="131"/>
      <c r="AD62" s="131"/>
      <c r="AE62" s="16" t="s">
        <v>19</v>
      </c>
      <c r="AF62" s="131">
        <f>IF(ISBLANK($AZ$36),"",$CF$31)</f>
      </c>
      <c r="AG62" s="131"/>
      <c r="AH62" s="131"/>
      <c r="AI62" s="131"/>
      <c r="AJ62" s="131"/>
      <c r="AK62" s="131"/>
      <c r="AL62" s="131"/>
      <c r="AM62" s="131"/>
      <c r="AN62" s="131"/>
      <c r="AO62" s="131"/>
      <c r="AP62" s="131"/>
      <c r="AQ62" s="131"/>
      <c r="AR62" s="131"/>
      <c r="AS62" s="131"/>
      <c r="AT62" s="131"/>
      <c r="AU62" s="131"/>
      <c r="AV62" s="132"/>
      <c r="AW62" s="133"/>
      <c r="AX62" s="134"/>
      <c r="AY62" s="134" t="s">
        <v>18</v>
      </c>
      <c r="AZ62" s="134"/>
      <c r="BA62" s="137"/>
      <c r="BB62" s="114"/>
      <c r="BC62" s="115"/>
    </row>
    <row r="63" spans="2:55" ht="12" customHeight="1" thickBot="1">
      <c r="B63" s="116"/>
      <c r="C63" s="117"/>
      <c r="D63" s="116"/>
      <c r="E63" s="123"/>
      <c r="F63" s="123"/>
      <c r="G63" s="123"/>
      <c r="H63" s="123"/>
      <c r="I63" s="117"/>
      <c r="J63" s="127"/>
      <c r="K63" s="128"/>
      <c r="L63" s="128"/>
      <c r="M63" s="128"/>
      <c r="N63" s="129"/>
      <c r="O63" s="118" t="s">
        <v>52</v>
      </c>
      <c r="P63" s="119"/>
      <c r="Q63" s="119"/>
      <c r="R63" s="119"/>
      <c r="S63" s="119"/>
      <c r="T63" s="119"/>
      <c r="U63" s="119"/>
      <c r="V63" s="119"/>
      <c r="W63" s="119"/>
      <c r="X63" s="119"/>
      <c r="Y63" s="119"/>
      <c r="Z63" s="119"/>
      <c r="AA63" s="119"/>
      <c r="AB63" s="119"/>
      <c r="AC63" s="119"/>
      <c r="AD63" s="119"/>
      <c r="AE63" s="17"/>
      <c r="AF63" s="119" t="s">
        <v>53</v>
      </c>
      <c r="AG63" s="119"/>
      <c r="AH63" s="119"/>
      <c r="AI63" s="119"/>
      <c r="AJ63" s="119"/>
      <c r="AK63" s="119"/>
      <c r="AL63" s="119"/>
      <c r="AM63" s="119"/>
      <c r="AN63" s="119"/>
      <c r="AO63" s="119"/>
      <c r="AP63" s="119"/>
      <c r="AQ63" s="119"/>
      <c r="AR63" s="119"/>
      <c r="AS63" s="119"/>
      <c r="AT63" s="119"/>
      <c r="AU63" s="119"/>
      <c r="AV63" s="120"/>
      <c r="AW63" s="135"/>
      <c r="AX63" s="136"/>
      <c r="AY63" s="136"/>
      <c r="AZ63" s="136"/>
      <c r="BA63" s="138"/>
      <c r="BB63" s="116"/>
      <c r="BC63" s="117"/>
    </row>
    <row r="64" ht="3.75" customHeight="1"/>
    <row r="65" ht="12.75">
      <c r="B65" s="1" t="s">
        <v>61</v>
      </c>
    </row>
    <row r="66" ht="6" customHeight="1"/>
    <row r="67" spans="1:56" ht="15.75">
      <c r="A67" s="2"/>
      <c r="B67" s="2"/>
      <c r="C67" s="2"/>
      <c r="D67" s="2"/>
      <c r="E67" s="2"/>
      <c r="F67" s="2"/>
      <c r="G67" s="6" t="s">
        <v>2</v>
      </c>
      <c r="H67" s="164">
        <f>J62+$V$67*$Y$67+6*$AL$67</f>
        <v>0.5833333333333331</v>
      </c>
      <c r="I67" s="164"/>
      <c r="J67" s="164"/>
      <c r="K67" s="164"/>
      <c r="L67" s="164"/>
      <c r="M67" s="7" t="s">
        <v>3</v>
      </c>
      <c r="N67" s="2"/>
      <c r="O67" s="2"/>
      <c r="P67" s="2"/>
      <c r="Q67" s="2"/>
      <c r="R67" s="2"/>
      <c r="S67" s="2"/>
      <c r="T67" s="2"/>
      <c r="U67" s="6" t="s">
        <v>4</v>
      </c>
      <c r="V67" s="163">
        <v>1</v>
      </c>
      <c r="W67" s="163"/>
      <c r="X67" s="20" t="s">
        <v>28</v>
      </c>
      <c r="Y67" s="162">
        <v>0.0125</v>
      </c>
      <c r="Z67" s="162"/>
      <c r="AA67" s="162"/>
      <c r="AB67" s="162"/>
      <c r="AC67" s="162"/>
      <c r="AD67" s="7" t="s">
        <v>5</v>
      </c>
      <c r="AE67" s="2"/>
      <c r="AF67" s="2"/>
      <c r="AG67" s="2"/>
      <c r="AH67" s="2"/>
      <c r="AI67" s="2"/>
      <c r="AJ67" s="2"/>
      <c r="AK67" s="6" t="s">
        <v>6</v>
      </c>
      <c r="AL67" s="162">
        <v>0.001388888888888889</v>
      </c>
      <c r="AM67" s="162"/>
      <c r="AN67" s="162"/>
      <c r="AO67" s="162"/>
      <c r="AP67" s="162"/>
      <c r="AQ67" s="7" t="s">
        <v>5</v>
      </c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</row>
    <row r="68" ht="6" customHeight="1" thickBot="1"/>
    <row r="69" spans="2:55" ht="19.5" customHeight="1" thickBot="1">
      <c r="B69" s="161" t="s">
        <v>13</v>
      </c>
      <c r="C69" s="165"/>
      <c r="D69" s="161"/>
      <c r="E69" s="165"/>
      <c r="F69" s="165"/>
      <c r="G69" s="165"/>
      <c r="H69" s="165"/>
      <c r="I69" s="172"/>
      <c r="J69" s="161" t="s">
        <v>16</v>
      </c>
      <c r="K69" s="165"/>
      <c r="L69" s="165"/>
      <c r="M69" s="165"/>
      <c r="N69" s="172"/>
      <c r="O69" s="165" t="s">
        <v>31</v>
      </c>
      <c r="P69" s="165"/>
      <c r="Q69" s="165"/>
      <c r="R69" s="165"/>
      <c r="S69" s="165"/>
      <c r="T69" s="165"/>
      <c r="U69" s="165"/>
      <c r="V69" s="165"/>
      <c r="W69" s="165"/>
      <c r="X69" s="165"/>
      <c r="Y69" s="165"/>
      <c r="Z69" s="165"/>
      <c r="AA69" s="165"/>
      <c r="AB69" s="165"/>
      <c r="AC69" s="165"/>
      <c r="AD69" s="165"/>
      <c r="AE69" s="165"/>
      <c r="AF69" s="165"/>
      <c r="AG69" s="165"/>
      <c r="AH69" s="165"/>
      <c r="AI69" s="165"/>
      <c r="AJ69" s="165"/>
      <c r="AK69" s="165"/>
      <c r="AL69" s="165"/>
      <c r="AM69" s="165"/>
      <c r="AN69" s="165"/>
      <c r="AO69" s="165"/>
      <c r="AP69" s="165"/>
      <c r="AQ69" s="165"/>
      <c r="AR69" s="165"/>
      <c r="AS69" s="165"/>
      <c r="AT69" s="165"/>
      <c r="AU69" s="165"/>
      <c r="AV69" s="165"/>
      <c r="AW69" s="161" t="s">
        <v>20</v>
      </c>
      <c r="AX69" s="165"/>
      <c r="AY69" s="165"/>
      <c r="AZ69" s="165"/>
      <c r="BA69" s="172"/>
      <c r="BB69" s="165"/>
      <c r="BC69" s="172"/>
    </row>
    <row r="70" spans="2:55" ht="18" customHeight="1">
      <c r="B70" s="114">
        <v>12</v>
      </c>
      <c r="C70" s="115"/>
      <c r="D70" s="114"/>
      <c r="E70" s="122"/>
      <c r="F70" s="122"/>
      <c r="G70" s="122"/>
      <c r="H70" s="122"/>
      <c r="I70" s="115"/>
      <c r="J70" s="124">
        <f>$H$67</f>
        <v>0.5833333333333331</v>
      </c>
      <c r="K70" s="125"/>
      <c r="L70" s="125"/>
      <c r="M70" s="125"/>
      <c r="N70" s="126"/>
      <c r="O70" s="130">
        <f>IF(ISBLANK($AZ$58),"",IF(ISBLANK($AZ$58)," ",IF($AW$58&lt;$AZ$58,$O$58,IF($AZ$58&lt;$AW$58,$AF$58))))</f>
      </c>
      <c r="P70" s="131"/>
      <c r="Q70" s="131"/>
      <c r="R70" s="131"/>
      <c r="S70" s="131"/>
      <c r="T70" s="131"/>
      <c r="U70" s="131"/>
      <c r="V70" s="131"/>
      <c r="W70" s="131"/>
      <c r="X70" s="131"/>
      <c r="Y70" s="131"/>
      <c r="Z70" s="131"/>
      <c r="AA70" s="131"/>
      <c r="AB70" s="131"/>
      <c r="AC70" s="131"/>
      <c r="AD70" s="131"/>
      <c r="AE70" s="16" t="s">
        <v>19</v>
      </c>
      <c r="AF70" s="131">
        <f>IF(ISBLANK($AZ$62),"",IF(ISBLANK($AZ$62)," ",IF($AW$62&lt;$AZ$62,$O$62,IF($AZ$62&lt;$AW$62,$AF$62))))</f>
      </c>
      <c r="AG70" s="131"/>
      <c r="AH70" s="131"/>
      <c r="AI70" s="131"/>
      <c r="AJ70" s="131"/>
      <c r="AK70" s="131"/>
      <c r="AL70" s="131"/>
      <c r="AM70" s="131"/>
      <c r="AN70" s="131"/>
      <c r="AO70" s="131"/>
      <c r="AP70" s="131"/>
      <c r="AQ70" s="131"/>
      <c r="AR70" s="131"/>
      <c r="AS70" s="131"/>
      <c r="AT70" s="131"/>
      <c r="AU70" s="131"/>
      <c r="AV70" s="132"/>
      <c r="AW70" s="133"/>
      <c r="AX70" s="134"/>
      <c r="AY70" s="134" t="s">
        <v>18</v>
      </c>
      <c r="AZ70" s="134"/>
      <c r="BA70" s="137"/>
      <c r="BB70" s="114"/>
      <c r="BC70" s="115"/>
    </row>
    <row r="71" spans="2:104" s="15" customFormat="1" ht="12" customHeight="1" thickBot="1">
      <c r="B71" s="116"/>
      <c r="C71" s="117"/>
      <c r="D71" s="116"/>
      <c r="E71" s="123"/>
      <c r="F71" s="123"/>
      <c r="G71" s="123"/>
      <c r="H71" s="123"/>
      <c r="I71" s="117"/>
      <c r="J71" s="127"/>
      <c r="K71" s="128"/>
      <c r="L71" s="128"/>
      <c r="M71" s="128"/>
      <c r="N71" s="129"/>
      <c r="O71" s="118" t="s">
        <v>56</v>
      </c>
      <c r="P71" s="119"/>
      <c r="Q71" s="119"/>
      <c r="R71" s="119"/>
      <c r="S71" s="119"/>
      <c r="T71" s="119"/>
      <c r="U71" s="119"/>
      <c r="V71" s="119"/>
      <c r="W71" s="119"/>
      <c r="X71" s="119"/>
      <c r="Y71" s="119"/>
      <c r="Z71" s="119"/>
      <c r="AA71" s="119"/>
      <c r="AB71" s="119"/>
      <c r="AC71" s="119"/>
      <c r="AD71" s="119"/>
      <c r="AE71" s="17"/>
      <c r="AF71" s="119" t="s">
        <v>57</v>
      </c>
      <c r="AG71" s="119"/>
      <c r="AH71" s="119"/>
      <c r="AI71" s="119"/>
      <c r="AJ71" s="119"/>
      <c r="AK71" s="119"/>
      <c r="AL71" s="119"/>
      <c r="AM71" s="119"/>
      <c r="AN71" s="119"/>
      <c r="AO71" s="119"/>
      <c r="AP71" s="119"/>
      <c r="AQ71" s="119"/>
      <c r="AR71" s="119"/>
      <c r="AS71" s="119"/>
      <c r="AT71" s="119"/>
      <c r="AU71" s="119"/>
      <c r="AV71" s="120"/>
      <c r="AW71" s="135"/>
      <c r="AX71" s="136"/>
      <c r="AY71" s="136"/>
      <c r="AZ71" s="136"/>
      <c r="BA71" s="138"/>
      <c r="BB71" s="116"/>
      <c r="BC71" s="117"/>
      <c r="BE71" s="105"/>
      <c r="BF71" s="105"/>
      <c r="BG71" s="105"/>
      <c r="BH71" s="105"/>
      <c r="BI71" s="105"/>
      <c r="BJ71" s="105"/>
      <c r="BK71" s="105"/>
      <c r="BL71" s="105"/>
      <c r="BM71" s="105"/>
      <c r="BN71" s="105"/>
      <c r="BO71" s="105"/>
      <c r="BP71" s="105"/>
      <c r="BQ71" s="105"/>
      <c r="BR71" s="105"/>
      <c r="BS71" s="105"/>
      <c r="BT71" s="105"/>
      <c r="BU71" s="105"/>
      <c r="BV71" s="106"/>
      <c r="BW71" s="106"/>
      <c r="BX71" s="105"/>
      <c r="BY71" s="105"/>
      <c r="BZ71" s="105"/>
      <c r="CA71" s="105"/>
      <c r="CB71" s="105"/>
      <c r="CC71" s="107"/>
      <c r="CD71" s="107"/>
      <c r="CE71" s="107"/>
      <c r="CF71" s="105"/>
      <c r="CG71" s="105"/>
      <c r="CH71" s="105"/>
      <c r="CI71" s="105"/>
      <c r="CJ71" s="107"/>
      <c r="CK71" s="107"/>
      <c r="CL71" s="105"/>
      <c r="CM71" s="63"/>
      <c r="CN71" s="63"/>
      <c r="CO71" s="63"/>
      <c r="CP71" s="64"/>
      <c r="CQ71" s="64"/>
      <c r="CR71" s="63"/>
      <c r="CS71" s="63"/>
      <c r="CT71" s="63"/>
      <c r="CU71" s="63"/>
      <c r="CV71" s="64"/>
      <c r="CW71" s="64"/>
      <c r="CX71" s="63"/>
      <c r="CY71" s="63"/>
      <c r="CZ71" s="63"/>
    </row>
    <row r="72" ht="3.75" customHeight="1" thickBot="1"/>
    <row r="73" spans="2:55" ht="19.5" customHeight="1" thickBot="1">
      <c r="B73" s="161" t="s">
        <v>13</v>
      </c>
      <c r="C73" s="165"/>
      <c r="D73" s="161"/>
      <c r="E73" s="165"/>
      <c r="F73" s="165"/>
      <c r="G73" s="165"/>
      <c r="H73" s="165"/>
      <c r="I73" s="172"/>
      <c r="J73" s="161" t="s">
        <v>16</v>
      </c>
      <c r="K73" s="165"/>
      <c r="L73" s="165"/>
      <c r="M73" s="165"/>
      <c r="N73" s="172"/>
      <c r="O73" s="165" t="s">
        <v>32</v>
      </c>
      <c r="P73" s="165"/>
      <c r="Q73" s="165"/>
      <c r="R73" s="165"/>
      <c r="S73" s="165"/>
      <c r="T73" s="165"/>
      <c r="U73" s="165"/>
      <c r="V73" s="165"/>
      <c r="W73" s="165"/>
      <c r="X73" s="165"/>
      <c r="Y73" s="165"/>
      <c r="Z73" s="165"/>
      <c r="AA73" s="165"/>
      <c r="AB73" s="165"/>
      <c r="AC73" s="165"/>
      <c r="AD73" s="165"/>
      <c r="AE73" s="165"/>
      <c r="AF73" s="165"/>
      <c r="AG73" s="165"/>
      <c r="AH73" s="165"/>
      <c r="AI73" s="165"/>
      <c r="AJ73" s="165"/>
      <c r="AK73" s="165"/>
      <c r="AL73" s="165"/>
      <c r="AM73" s="165"/>
      <c r="AN73" s="165"/>
      <c r="AO73" s="165"/>
      <c r="AP73" s="165"/>
      <c r="AQ73" s="165"/>
      <c r="AR73" s="165"/>
      <c r="AS73" s="165"/>
      <c r="AT73" s="165"/>
      <c r="AU73" s="165"/>
      <c r="AV73" s="165"/>
      <c r="AW73" s="161" t="s">
        <v>20</v>
      </c>
      <c r="AX73" s="165"/>
      <c r="AY73" s="165"/>
      <c r="AZ73" s="165"/>
      <c r="BA73" s="172"/>
      <c r="BB73" s="165"/>
      <c r="BC73" s="172"/>
    </row>
    <row r="74" spans="2:55" ht="18" customHeight="1">
      <c r="B74" s="114">
        <v>13</v>
      </c>
      <c r="C74" s="115"/>
      <c r="D74" s="114"/>
      <c r="E74" s="122"/>
      <c r="F74" s="122"/>
      <c r="G74" s="122"/>
      <c r="H74" s="122"/>
      <c r="I74" s="115"/>
      <c r="J74" s="124">
        <f>J$70+V$67*Y$67+AL$67</f>
        <v>0.597222222222222</v>
      </c>
      <c r="K74" s="125"/>
      <c r="L74" s="125"/>
      <c r="M74" s="125"/>
      <c r="N74" s="126"/>
      <c r="O74" s="130">
        <f>IF(ISBLANK($AZ$58),"",IF(ISBLANK($AZ$58)," ",IF($AW$58&gt;$AZ$58,$O$58,IF($AZ$58&gt;$AW$58,$AF$58))))</f>
      </c>
      <c r="P74" s="131"/>
      <c r="Q74" s="131"/>
      <c r="R74" s="131"/>
      <c r="S74" s="131"/>
      <c r="T74" s="131"/>
      <c r="U74" s="131"/>
      <c r="V74" s="131"/>
      <c r="W74" s="131"/>
      <c r="X74" s="131"/>
      <c r="Y74" s="131"/>
      <c r="Z74" s="131"/>
      <c r="AA74" s="131"/>
      <c r="AB74" s="131"/>
      <c r="AC74" s="131"/>
      <c r="AD74" s="131"/>
      <c r="AE74" s="16" t="s">
        <v>19</v>
      </c>
      <c r="AF74" s="131">
        <f>IF(ISBLANK($AZ$62),"",IF(ISBLANK($AZ$62)," ",IF($AW$62&gt;$AZ$62,$O$62,IF($AZ$62&gt;$AW$62,$AF$62))))</f>
      </c>
      <c r="AG74" s="131"/>
      <c r="AH74" s="131"/>
      <c r="AI74" s="131"/>
      <c r="AJ74" s="131"/>
      <c r="AK74" s="131"/>
      <c r="AL74" s="131"/>
      <c r="AM74" s="131"/>
      <c r="AN74" s="131"/>
      <c r="AO74" s="131"/>
      <c r="AP74" s="131"/>
      <c r="AQ74" s="131"/>
      <c r="AR74" s="131"/>
      <c r="AS74" s="131"/>
      <c r="AT74" s="131"/>
      <c r="AU74" s="131"/>
      <c r="AV74" s="132"/>
      <c r="AW74" s="133"/>
      <c r="AX74" s="134"/>
      <c r="AY74" s="134" t="s">
        <v>18</v>
      </c>
      <c r="AZ74" s="134"/>
      <c r="BA74" s="137"/>
      <c r="BB74" s="114"/>
      <c r="BC74" s="115"/>
    </row>
    <row r="75" spans="2:55" ht="12" customHeight="1" thickBot="1">
      <c r="B75" s="116"/>
      <c r="C75" s="117"/>
      <c r="D75" s="116"/>
      <c r="E75" s="123"/>
      <c r="F75" s="123"/>
      <c r="G75" s="123"/>
      <c r="H75" s="123"/>
      <c r="I75" s="117"/>
      <c r="J75" s="127"/>
      <c r="K75" s="128"/>
      <c r="L75" s="128"/>
      <c r="M75" s="128"/>
      <c r="N75" s="129"/>
      <c r="O75" s="118" t="s">
        <v>58</v>
      </c>
      <c r="P75" s="119"/>
      <c r="Q75" s="119"/>
      <c r="R75" s="119"/>
      <c r="S75" s="119"/>
      <c r="T75" s="119"/>
      <c r="U75" s="119"/>
      <c r="V75" s="119"/>
      <c r="W75" s="119"/>
      <c r="X75" s="119"/>
      <c r="Y75" s="119"/>
      <c r="Z75" s="119"/>
      <c r="AA75" s="119"/>
      <c r="AB75" s="119"/>
      <c r="AC75" s="119"/>
      <c r="AD75" s="119"/>
      <c r="AE75" s="17"/>
      <c r="AF75" s="119" t="s">
        <v>59</v>
      </c>
      <c r="AG75" s="119"/>
      <c r="AH75" s="119"/>
      <c r="AI75" s="119"/>
      <c r="AJ75" s="119"/>
      <c r="AK75" s="119"/>
      <c r="AL75" s="119"/>
      <c r="AM75" s="119"/>
      <c r="AN75" s="119"/>
      <c r="AO75" s="119"/>
      <c r="AP75" s="119"/>
      <c r="AQ75" s="119"/>
      <c r="AR75" s="119"/>
      <c r="AS75" s="119"/>
      <c r="AT75" s="119"/>
      <c r="AU75" s="119"/>
      <c r="AV75" s="120"/>
      <c r="AW75" s="135"/>
      <c r="AX75" s="136"/>
      <c r="AY75" s="136"/>
      <c r="AZ75" s="136"/>
      <c r="BA75" s="138"/>
      <c r="BB75" s="116"/>
      <c r="BC75" s="117"/>
    </row>
    <row r="76" ht="3.75" customHeight="1"/>
    <row r="78" spans="2:121" ht="12.75">
      <c r="B78" s="1" t="s">
        <v>46</v>
      </c>
      <c r="BE78" s="79"/>
      <c r="BF78" s="79"/>
      <c r="BG78" s="79"/>
      <c r="BH78" s="79"/>
      <c r="BI78" s="79"/>
      <c r="BJ78" s="79"/>
      <c r="BK78" s="79"/>
      <c r="BL78" s="79"/>
      <c r="BM78" s="108"/>
      <c r="BN78" s="108"/>
      <c r="BO78" s="108"/>
      <c r="BP78" s="108"/>
      <c r="BQ78" s="108"/>
      <c r="BR78" s="108"/>
      <c r="BS78" s="108"/>
      <c r="BT78" s="108"/>
      <c r="BU78" s="108"/>
      <c r="BV78" s="109"/>
      <c r="BW78" s="109"/>
      <c r="BX78" s="109"/>
      <c r="BY78" s="109"/>
      <c r="BZ78" s="109"/>
      <c r="CA78" s="109"/>
      <c r="CB78" s="109"/>
      <c r="CC78" s="108"/>
      <c r="CD78" s="108"/>
      <c r="CE78" s="108"/>
      <c r="CF78" s="108"/>
      <c r="CG78" s="108"/>
      <c r="CH78" s="108"/>
      <c r="CI78" s="108"/>
      <c r="CJ78" s="108"/>
      <c r="CK78" s="108"/>
      <c r="CL78" s="108"/>
      <c r="CM78" s="66"/>
      <c r="CN78" s="66"/>
      <c r="CO78" s="66"/>
      <c r="CP78" s="66"/>
      <c r="CQ78" s="66"/>
      <c r="CR78" s="66"/>
      <c r="CS78" s="66"/>
      <c r="CT78" s="66"/>
      <c r="CU78" s="66"/>
      <c r="CV78" s="66"/>
      <c r="CW78" s="66"/>
      <c r="CX78" s="66"/>
      <c r="CY78"/>
      <c r="CZ78"/>
      <c r="DA78"/>
      <c r="DB78"/>
      <c r="DC78"/>
      <c r="DD78"/>
      <c r="DE78"/>
      <c r="DF78"/>
      <c r="DG78"/>
      <c r="DH78"/>
      <c r="DI78"/>
      <c r="DJ78"/>
      <c r="DK78"/>
      <c r="DL78"/>
      <c r="DM78"/>
      <c r="DN78"/>
      <c r="DO78"/>
      <c r="DP78"/>
      <c r="DQ78"/>
    </row>
    <row r="79" spans="65:121" ht="13.5" thickBot="1">
      <c r="BM79" s="110"/>
      <c r="BN79" s="110"/>
      <c r="BO79" s="110"/>
      <c r="BP79" s="110"/>
      <c r="BQ79" s="110"/>
      <c r="BR79" s="110"/>
      <c r="BS79" s="110"/>
      <c r="BT79" s="110"/>
      <c r="BU79" s="110"/>
      <c r="BV79" s="109"/>
      <c r="BW79" s="109"/>
      <c r="BX79" s="109"/>
      <c r="BY79" s="109"/>
      <c r="BZ79" s="109"/>
      <c r="CA79" s="109"/>
      <c r="CB79" s="109"/>
      <c r="CC79" s="108"/>
      <c r="CD79" s="108"/>
      <c r="CE79" s="108"/>
      <c r="CF79" s="108"/>
      <c r="CG79" s="108"/>
      <c r="CH79" s="108"/>
      <c r="CI79" s="108"/>
      <c r="CJ79" s="108"/>
      <c r="CK79" s="108"/>
      <c r="CL79" s="108"/>
      <c r="CM79" s="66"/>
      <c r="CN79" s="66"/>
      <c r="CO79" s="66"/>
      <c r="CP79" s="66"/>
      <c r="CQ79" s="66"/>
      <c r="CR79" s="66"/>
      <c r="CS79" s="66"/>
      <c r="CT79" s="66"/>
      <c r="CU79" s="66"/>
      <c r="CV79" s="66"/>
      <c r="CW79" s="66"/>
      <c r="CX79" s="66"/>
      <c r="CY79"/>
      <c r="CZ79"/>
      <c r="DA79"/>
      <c r="DB79"/>
      <c r="DC79"/>
      <c r="DD79"/>
      <c r="DE79"/>
      <c r="DF79"/>
      <c r="DG79"/>
      <c r="DH79"/>
      <c r="DI79"/>
      <c r="DJ79"/>
      <c r="DK79"/>
      <c r="DL79"/>
      <c r="DM79"/>
      <c r="DN79"/>
      <c r="DO79"/>
      <c r="DP79"/>
      <c r="DQ79"/>
    </row>
    <row r="80" spans="9:121" ht="25.5" customHeight="1">
      <c r="I80" s="246" t="s">
        <v>8</v>
      </c>
      <c r="J80" s="247"/>
      <c r="K80" s="247"/>
      <c r="L80" s="67"/>
      <c r="M80" s="248" t="str">
        <f>IF(ISBLANK($AZ$74)," ",IF($AW$74&gt;$AZ$74,$O$74,IF($AZ$74&gt;$AW$74,$AF$74)))</f>
        <v> </v>
      </c>
      <c r="N80" s="248"/>
      <c r="O80" s="248"/>
      <c r="P80" s="248"/>
      <c r="Q80" s="248"/>
      <c r="R80" s="248"/>
      <c r="S80" s="248"/>
      <c r="T80" s="248"/>
      <c r="U80" s="248"/>
      <c r="V80" s="248"/>
      <c r="W80" s="248"/>
      <c r="X80" s="248"/>
      <c r="Y80" s="248"/>
      <c r="Z80" s="248"/>
      <c r="AA80" s="248"/>
      <c r="AB80" s="248"/>
      <c r="AC80" s="248"/>
      <c r="AD80" s="248"/>
      <c r="AE80" s="248"/>
      <c r="AF80" s="248"/>
      <c r="AG80" s="248"/>
      <c r="AH80" s="248"/>
      <c r="AI80" s="248"/>
      <c r="AJ80" s="248"/>
      <c r="AK80" s="248"/>
      <c r="AL80" s="248"/>
      <c r="AM80" s="248"/>
      <c r="AN80" s="248"/>
      <c r="AO80" s="248"/>
      <c r="AP80" s="248"/>
      <c r="AQ80" s="248"/>
      <c r="AR80" s="248"/>
      <c r="AS80" s="248"/>
      <c r="AT80" s="248"/>
      <c r="AU80" s="248"/>
      <c r="AV80" s="249"/>
      <c r="BM80" s="110"/>
      <c r="BN80" s="110"/>
      <c r="BO80" s="110"/>
      <c r="BP80" s="110"/>
      <c r="BQ80" s="110"/>
      <c r="BR80" s="110"/>
      <c r="BS80" s="110"/>
      <c r="BT80" s="110"/>
      <c r="BU80" s="110"/>
      <c r="BV80" s="109"/>
      <c r="BW80" s="109"/>
      <c r="BX80" s="109"/>
      <c r="BY80" s="109"/>
      <c r="BZ80" s="109"/>
      <c r="CA80" s="109"/>
      <c r="CB80" s="109"/>
      <c r="CC80" s="108"/>
      <c r="CD80" s="108"/>
      <c r="CE80" s="108"/>
      <c r="CF80" s="108"/>
      <c r="CG80" s="108"/>
      <c r="CH80" s="108"/>
      <c r="CI80" s="108"/>
      <c r="CJ80" s="108"/>
      <c r="CK80" s="108"/>
      <c r="CL80" s="108"/>
      <c r="CM80" s="66"/>
      <c r="CN80" s="66"/>
      <c r="CO80" s="66"/>
      <c r="CP80" s="66"/>
      <c r="CQ80" s="66"/>
      <c r="CR80" s="66"/>
      <c r="CS80" s="66"/>
      <c r="CT80" s="66"/>
      <c r="CU80" s="66"/>
      <c r="CV80" s="66"/>
      <c r="CW80" s="66"/>
      <c r="CX80" s="66"/>
      <c r="CY80"/>
      <c r="CZ80"/>
      <c r="DA80"/>
      <c r="DB80"/>
      <c r="DC80"/>
      <c r="DD80"/>
      <c r="DE80"/>
      <c r="DF80"/>
      <c r="DG80"/>
      <c r="DH80"/>
      <c r="DI80"/>
      <c r="DJ80"/>
      <c r="DK80"/>
      <c r="DL80"/>
      <c r="DM80"/>
      <c r="DN80"/>
      <c r="DO80"/>
      <c r="DP80"/>
      <c r="DQ80"/>
    </row>
    <row r="81" spans="9:121" ht="25.5" customHeight="1">
      <c r="I81" s="250" t="s">
        <v>9</v>
      </c>
      <c r="J81" s="251"/>
      <c r="K81" s="251"/>
      <c r="L81" s="68"/>
      <c r="M81" s="252" t="str">
        <f>IF(ISBLANK($AZ$74)," ",IF($AW$74&lt;$AZ$74,$O$74,IF($AZ$74&lt;$AW$74,$AF$74)))</f>
        <v> </v>
      </c>
      <c r="N81" s="252"/>
      <c r="O81" s="252"/>
      <c r="P81" s="252"/>
      <c r="Q81" s="252"/>
      <c r="R81" s="252"/>
      <c r="S81" s="252"/>
      <c r="T81" s="252"/>
      <c r="U81" s="252"/>
      <c r="V81" s="252"/>
      <c r="W81" s="252"/>
      <c r="X81" s="252"/>
      <c r="Y81" s="252"/>
      <c r="Z81" s="252"/>
      <c r="AA81" s="252"/>
      <c r="AB81" s="252"/>
      <c r="AC81" s="252"/>
      <c r="AD81" s="252"/>
      <c r="AE81" s="252"/>
      <c r="AF81" s="252"/>
      <c r="AG81" s="252"/>
      <c r="AH81" s="252"/>
      <c r="AI81" s="252"/>
      <c r="AJ81" s="252"/>
      <c r="AK81" s="252"/>
      <c r="AL81" s="252"/>
      <c r="AM81" s="252"/>
      <c r="AN81" s="252"/>
      <c r="AO81" s="252"/>
      <c r="AP81" s="252"/>
      <c r="AQ81" s="252"/>
      <c r="AR81" s="252"/>
      <c r="AS81" s="252"/>
      <c r="AT81" s="252"/>
      <c r="AU81" s="252"/>
      <c r="AV81" s="253"/>
      <c r="BM81" s="110"/>
      <c r="BN81" s="110"/>
      <c r="BO81" s="110"/>
      <c r="BP81" s="110"/>
      <c r="BQ81" s="110"/>
      <c r="BR81" s="110"/>
      <c r="BS81" s="110"/>
      <c r="BT81" s="110"/>
      <c r="BU81" s="110"/>
      <c r="BV81" s="109"/>
      <c r="BW81" s="109"/>
      <c r="BX81" s="109"/>
      <c r="BY81" s="109"/>
      <c r="BZ81" s="109"/>
      <c r="CA81" s="109"/>
      <c r="CB81" s="109"/>
      <c r="CC81" s="108"/>
      <c r="CD81" s="108"/>
      <c r="CE81" s="108"/>
      <c r="CF81" s="108"/>
      <c r="CG81" s="108"/>
      <c r="CH81" s="108"/>
      <c r="CI81" s="108"/>
      <c r="CJ81" s="108"/>
      <c r="CK81" s="108"/>
      <c r="CL81" s="108"/>
      <c r="CM81" s="66"/>
      <c r="CN81" s="66"/>
      <c r="CO81" s="66"/>
      <c r="CP81" s="66"/>
      <c r="CQ81" s="66"/>
      <c r="CR81" s="66"/>
      <c r="CS81" s="66"/>
      <c r="CT81" s="66"/>
      <c r="CU81" s="66"/>
      <c r="CV81" s="66"/>
      <c r="CW81" s="66"/>
      <c r="CX81" s="66"/>
      <c r="CY81"/>
      <c r="CZ81"/>
      <c r="DA81"/>
      <c r="DB81"/>
      <c r="DC81"/>
      <c r="DD81"/>
      <c r="DE81"/>
      <c r="DF81"/>
      <c r="DG81"/>
      <c r="DH81"/>
      <c r="DI81"/>
      <c r="DJ81"/>
      <c r="DK81"/>
      <c r="DL81"/>
      <c r="DM81"/>
      <c r="DN81"/>
      <c r="DO81"/>
      <c r="DP81"/>
      <c r="DQ81"/>
    </row>
    <row r="82" spans="9:121" ht="25.5" customHeight="1">
      <c r="I82" s="250" t="s">
        <v>10</v>
      </c>
      <c r="J82" s="251"/>
      <c r="K82" s="251"/>
      <c r="L82" s="69"/>
      <c r="M82" s="252" t="str">
        <f>IF(ISBLANK($AZ$70)," ",IF($AW$70&gt;$AZ$70,$O$70,IF($AZ$70&gt;$AW$70,$AF$70)))</f>
        <v> </v>
      </c>
      <c r="N82" s="252"/>
      <c r="O82" s="252"/>
      <c r="P82" s="252"/>
      <c r="Q82" s="252"/>
      <c r="R82" s="252"/>
      <c r="S82" s="252"/>
      <c r="T82" s="252"/>
      <c r="U82" s="252"/>
      <c r="V82" s="252"/>
      <c r="W82" s="252"/>
      <c r="X82" s="252"/>
      <c r="Y82" s="252"/>
      <c r="Z82" s="252"/>
      <c r="AA82" s="252"/>
      <c r="AB82" s="252"/>
      <c r="AC82" s="252"/>
      <c r="AD82" s="252"/>
      <c r="AE82" s="252"/>
      <c r="AF82" s="252"/>
      <c r="AG82" s="252"/>
      <c r="AH82" s="252"/>
      <c r="AI82" s="252"/>
      <c r="AJ82" s="252"/>
      <c r="AK82" s="252"/>
      <c r="AL82" s="252"/>
      <c r="AM82" s="252"/>
      <c r="AN82" s="252"/>
      <c r="AO82" s="252"/>
      <c r="AP82" s="252"/>
      <c r="AQ82" s="252"/>
      <c r="AR82" s="252"/>
      <c r="AS82" s="252"/>
      <c r="AT82" s="252"/>
      <c r="AU82" s="252"/>
      <c r="AV82" s="253"/>
      <c r="BM82" s="110"/>
      <c r="BN82" s="110"/>
      <c r="BO82" s="110"/>
      <c r="BP82" s="110"/>
      <c r="BQ82" s="110"/>
      <c r="BR82" s="110"/>
      <c r="BS82" s="110"/>
      <c r="BT82" s="110"/>
      <c r="BU82" s="110"/>
      <c r="BV82" s="109"/>
      <c r="BW82" s="109"/>
      <c r="BX82" s="109"/>
      <c r="BY82" s="109"/>
      <c r="BZ82" s="109"/>
      <c r="CA82" s="109"/>
      <c r="CB82" s="109"/>
      <c r="CC82" s="108"/>
      <c r="CD82" s="108"/>
      <c r="CE82" s="108"/>
      <c r="CF82" s="108"/>
      <c r="CG82" s="108"/>
      <c r="CH82" s="108"/>
      <c r="CI82" s="108"/>
      <c r="CJ82" s="108"/>
      <c r="CK82" s="108"/>
      <c r="CL82" s="108"/>
      <c r="CM82" s="66"/>
      <c r="CN82" s="66"/>
      <c r="CO82" s="66"/>
      <c r="CP82" s="66"/>
      <c r="CQ82" s="66"/>
      <c r="CR82" s="66"/>
      <c r="CS82" s="66"/>
      <c r="CT82" s="66"/>
      <c r="CU82" s="66"/>
      <c r="CV82" s="66"/>
      <c r="CW82" s="66"/>
      <c r="CX82" s="66"/>
      <c r="CY82"/>
      <c r="CZ82"/>
      <c r="DA82"/>
      <c r="DB82"/>
      <c r="DC82"/>
      <c r="DD82"/>
      <c r="DE82"/>
      <c r="DF82"/>
      <c r="DG82"/>
      <c r="DH82"/>
      <c r="DI82"/>
      <c r="DJ82"/>
      <c r="DK82"/>
      <c r="DL82"/>
      <c r="DM82"/>
      <c r="DN82"/>
      <c r="DO82"/>
      <c r="DP82"/>
      <c r="DQ82"/>
    </row>
    <row r="83" spans="9:121" ht="25.5" customHeight="1" thickBot="1">
      <c r="I83" s="254" t="s">
        <v>45</v>
      </c>
      <c r="J83" s="255"/>
      <c r="K83" s="255"/>
      <c r="L83" s="65"/>
      <c r="M83" s="256" t="str">
        <f>IF(ISBLANK($AZ$70)," ",IF($AW$70&lt;$AZ$70,$O$70,IF($AZ$70&lt;$AW$70,$AF$70)))</f>
        <v> </v>
      </c>
      <c r="N83" s="256"/>
      <c r="O83" s="256"/>
      <c r="P83" s="256"/>
      <c r="Q83" s="256"/>
      <c r="R83" s="256"/>
      <c r="S83" s="256"/>
      <c r="T83" s="256"/>
      <c r="U83" s="256"/>
      <c r="V83" s="256"/>
      <c r="W83" s="256"/>
      <c r="X83" s="256"/>
      <c r="Y83" s="256"/>
      <c r="Z83" s="256"/>
      <c r="AA83" s="256"/>
      <c r="AB83" s="256"/>
      <c r="AC83" s="256"/>
      <c r="AD83" s="256"/>
      <c r="AE83" s="256"/>
      <c r="AF83" s="256"/>
      <c r="AG83" s="256"/>
      <c r="AH83" s="256"/>
      <c r="AI83" s="256"/>
      <c r="AJ83" s="256"/>
      <c r="AK83" s="256"/>
      <c r="AL83" s="256"/>
      <c r="AM83" s="256"/>
      <c r="AN83" s="256"/>
      <c r="AO83" s="256"/>
      <c r="AP83" s="256"/>
      <c r="AQ83" s="256"/>
      <c r="AR83" s="256"/>
      <c r="AS83" s="256"/>
      <c r="AT83" s="256"/>
      <c r="AU83" s="256"/>
      <c r="AV83" s="257"/>
      <c r="BM83" s="110"/>
      <c r="BN83" s="110"/>
      <c r="BO83" s="110"/>
      <c r="BP83" s="110"/>
      <c r="BQ83" s="110"/>
      <c r="BR83" s="110"/>
      <c r="BS83" s="110"/>
      <c r="BT83" s="110"/>
      <c r="BU83" s="110"/>
      <c r="BV83" s="109"/>
      <c r="BW83" s="109"/>
      <c r="BX83" s="109"/>
      <c r="BY83" s="109"/>
      <c r="BZ83" s="109"/>
      <c r="CA83" s="109"/>
      <c r="CB83" s="109"/>
      <c r="CC83" s="108"/>
      <c r="CD83" s="108"/>
      <c r="CE83" s="108"/>
      <c r="CF83" s="108"/>
      <c r="CG83" s="108"/>
      <c r="CH83" s="108"/>
      <c r="CI83" s="108"/>
      <c r="CJ83" s="108"/>
      <c r="CK83" s="108"/>
      <c r="CL83" s="108"/>
      <c r="CM83" s="66"/>
      <c r="CN83" s="66"/>
      <c r="CO83" s="66"/>
      <c r="CP83" s="66"/>
      <c r="CQ83" s="66"/>
      <c r="CR83" s="66"/>
      <c r="CS83" s="66"/>
      <c r="CT83" s="66"/>
      <c r="CU83" s="66"/>
      <c r="CV83" s="66"/>
      <c r="CW83" s="66"/>
      <c r="CX83" s="66"/>
      <c r="CY83"/>
      <c r="CZ83"/>
      <c r="DA83"/>
      <c r="DB83"/>
      <c r="DC83"/>
      <c r="DD83"/>
      <c r="DE83"/>
      <c r="DF83"/>
      <c r="DG83"/>
      <c r="DH83"/>
      <c r="DI83"/>
      <c r="DJ83"/>
      <c r="DK83"/>
      <c r="DL83"/>
      <c r="DM83"/>
      <c r="DN83"/>
      <c r="DO83"/>
      <c r="DP83"/>
      <c r="DQ83"/>
    </row>
    <row r="84" spans="57:121" ht="25.5" customHeight="1">
      <c r="BE84" s="79"/>
      <c r="BF84" s="79"/>
      <c r="BG84" s="79"/>
      <c r="BH84" s="79"/>
      <c r="BI84" s="79"/>
      <c r="BJ84" s="79"/>
      <c r="BK84" s="79"/>
      <c r="BL84" s="79"/>
      <c r="BM84" s="79"/>
      <c r="BN84" s="79"/>
      <c r="BO84" s="79"/>
      <c r="BP84" s="79"/>
      <c r="BQ84" s="79"/>
      <c r="BR84" s="79"/>
      <c r="BS84" s="79"/>
      <c r="BT84" s="79"/>
      <c r="BU84" s="79"/>
      <c r="BV84" s="79"/>
      <c r="BW84" s="79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/>
      <c r="CN84"/>
      <c r="CO84"/>
      <c r="CP84"/>
      <c r="CQ84"/>
      <c r="CR84"/>
      <c r="CS84"/>
      <c r="CT84"/>
      <c r="CU84"/>
      <c r="CV84"/>
      <c r="CW84"/>
      <c r="CX84"/>
      <c r="CY84"/>
      <c r="CZ84"/>
      <c r="DA84"/>
      <c r="DB84"/>
      <c r="DC84"/>
      <c r="DD84"/>
      <c r="DE84"/>
      <c r="DF84"/>
      <c r="DG84"/>
      <c r="DH84"/>
      <c r="DI84"/>
      <c r="DJ84"/>
      <c r="DK84"/>
      <c r="DL84"/>
      <c r="DM84"/>
      <c r="DN84"/>
      <c r="DO84"/>
      <c r="DP84"/>
      <c r="DQ84"/>
    </row>
  </sheetData>
  <mergeCells count="288">
    <mergeCell ref="I83:K83"/>
    <mergeCell ref="M83:AV83"/>
    <mergeCell ref="I81:K81"/>
    <mergeCell ref="M81:AV81"/>
    <mergeCell ref="I82:K82"/>
    <mergeCell ref="M82:AV82"/>
    <mergeCell ref="AD45:AF45"/>
    <mergeCell ref="AG45:AK45"/>
    <mergeCell ref="AL46:AN46"/>
    <mergeCell ref="I80:K80"/>
    <mergeCell ref="M80:AV80"/>
    <mergeCell ref="AL48:AN48"/>
    <mergeCell ref="AD47:AF47"/>
    <mergeCell ref="AG47:AH47"/>
    <mergeCell ref="AJ47:AK47"/>
    <mergeCell ref="AL47:AN47"/>
    <mergeCell ref="AD48:AF48"/>
    <mergeCell ref="AG48:AH48"/>
    <mergeCell ref="AJ48:AK48"/>
    <mergeCell ref="P20:AN20"/>
    <mergeCell ref="P21:Q21"/>
    <mergeCell ref="R21:AL21"/>
    <mergeCell ref="AM21:AN21"/>
    <mergeCell ref="P22:Q22"/>
    <mergeCell ref="R22:AL22"/>
    <mergeCell ref="AM22:AN22"/>
    <mergeCell ref="P46:Q46"/>
    <mergeCell ref="P45:AC45"/>
    <mergeCell ref="R46:AC46"/>
    <mergeCell ref="X41:Z41"/>
    <mergeCell ref="V42:W42"/>
    <mergeCell ref="X42:Z42"/>
    <mergeCell ref="S43:T43"/>
    <mergeCell ref="B41:C41"/>
    <mergeCell ref="D41:O41"/>
    <mergeCell ref="P41:R41"/>
    <mergeCell ref="B43:C43"/>
    <mergeCell ref="D43:O43"/>
    <mergeCell ref="P43:R43"/>
    <mergeCell ref="B42:C42"/>
    <mergeCell ref="D42:O42"/>
    <mergeCell ref="P42:R42"/>
    <mergeCell ref="AE41:AF41"/>
    <mergeCell ref="AG41:AR41"/>
    <mergeCell ref="AE42:AF42"/>
    <mergeCell ref="AG42:AR42"/>
    <mergeCell ref="AE43:AF43"/>
    <mergeCell ref="AG43:AR43"/>
    <mergeCell ref="P47:Q47"/>
    <mergeCell ref="R47:AC47"/>
    <mergeCell ref="V43:W43"/>
    <mergeCell ref="X43:Z43"/>
    <mergeCell ref="AJ46:AK46"/>
    <mergeCell ref="AL45:AN45"/>
    <mergeCell ref="AD46:AF46"/>
    <mergeCell ref="AG46:AH46"/>
    <mergeCell ref="AW35:AX35"/>
    <mergeCell ref="B40:O40"/>
    <mergeCell ref="P40:R40"/>
    <mergeCell ref="S40:W40"/>
    <mergeCell ref="X40:Z40"/>
    <mergeCell ref="G36:I36"/>
    <mergeCell ref="D35:F35"/>
    <mergeCell ref="G35:I35"/>
    <mergeCell ref="B36:C36"/>
    <mergeCell ref="D36:F36"/>
    <mergeCell ref="BB34:BC34"/>
    <mergeCell ref="AZ36:BA36"/>
    <mergeCell ref="BB36:BC36"/>
    <mergeCell ref="J35:N35"/>
    <mergeCell ref="O35:AD35"/>
    <mergeCell ref="AF35:AV35"/>
    <mergeCell ref="J36:N36"/>
    <mergeCell ref="O36:AD36"/>
    <mergeCell ref="AF36:AV36"/>
    <mergeCell ref="AW36:AX36"/>
    <mergeCell ref="O34:AD34"/>
    <mergeCell ref="AF34:AV34"/>
    <mergeCell ref="AW34:AX34"/>
    <mergeCell ref="AZ34:BA34"/>
    <mergeCell ref="AZ35:BA35"/>
    <mergeCell ref="BB35:BC35"/>
    <mergeCell ref="D33:F33"/>
    <mergeCell ref="G33:I33"/>
    <mergeCell ref="J33:N33"/>
    <mergeCell ref="O33:AD33"/>
    <mergeCell ref="D34:F34"/>
    <mergeCell ref="G34:I34"/>
    <mergeCell ref="BB33:BC33"/>
    <mergeCell ref="J34:N34"/>
    <mergeCell ref="J32:N32"/>
    <mergeCell ref="O32:AD32"/>
    <mergeCell ref="AF32:AV32"/>
    <mergeCell ref="AW32:AX32"/>
    <mergeCell ref="AF31:AV31"/>
    <mergeCell ref="AW31:AX31"/>
    <mergeCell ref="AZ31:BA31"/>
    <mergeCell ref="BB31:BC31"/>
    <mergeCell ref="D31:F31"/>
    <mergeCell ref="G31:I31"/>
    <mergeCell ref="J31:N31"/>
    <mergeCell ref="O31:AD31"/>
    <mergeCell ref="AW30:AX30"/>
    <mergeCell ref="AZ30:BA30"/>
    <mergeCell ref="J30:N30"/>
    <mergeCell ref="BB30:BC30"/>
    <mergeCell ref="D30:F30"/>
    <mergeCell ref="G30:I30"/>
    <mergeCell ref="O30:AD30"/>
    <mergeCell ref="AF30:AV30"/>
    <mergeCell ref="D32:F32"/>
    <mergeCell ref="G32:I32"/>
    <mergeCell ref="B34:C34"/>
    <mergeCell ref="B35:C35"/>
    <mergeCell ref="BB27:BC27"/>
    <mergeCell ref="AW27:BA27"/>
    <mergeCell ref="J27:N27"/>
    <mergeCell ref="O27:AV27"/>
    <mergeCell ref="AF28:AV28"/>
    <mergeCell ref="B28:C28"/>
    <mergeCell ref="D28:F28"/>
    <mergeCell ref="G28:I28"/>
    <mergeCell ref="J28:N28"/>
    <mergeCell ref="B16:C16"/>
    <mergeCell ref="AE16:AF16"/>
    <mergeCell ref="Y16:Z16"/>
    <mergeCell ref="B17:C17"/>
    <mergeCell ref="D16:X16"/>
    <mergeCell ref="D17:X17"/>
    <mergeCell ref="AE17:AF17"/>
    <mergeCell ref="Y17:Z17"/>
    <mergeCell ref="B30:C30"/>
    <mergeCell ref="B18:C18"/>
    <mergeCell ref="O28:AD28"/>
    <mergeCell ref="B27:C27"/>
    <mergeCell ref="G27:I27"/>
    <mergeCell ref="D27:F27"/>
    <mergeCell ref="D29:F29"/>
    <mergeCell ref="G29:I29"/>
    <mergeCell ref="D18:X18"/>
    <mergeCell ref="Y18:Z18"/>
    <mergeCell ref="B31:C31"/>
    <mergeCell ref="B32:C32"/>
    <mergeCell ref="B33:C33"/>
    <mergeCell ref="BB16:BC16"/>
    <mergeCell ref="BB18:BC18"/>
    <mergeCell ref="BB17:BC17"/>
    <mergeCell ref="AG18:BA18"/>
    <mergeCell ref="BB28:BC28"/>
    <mergeCell ref="B29:C29"/>
    <mergeCell ref="O29:AD29"/>
    <mergeCell ref="AW28:AX28"/>
    <mergeCell ref="AZ28:BA28"/>
    <mergeCell ref="AW29:AX29"/>
    <mergeCell ref="AZ29:BA29"/>
    <mergeCell ref="BB29:BC29"/>
    <mergeCell ref="AE40:AR40"/>
    <mergeCell ref="AS40:AU40"/>
    <mergeCell ref="AV40:AZ40"/>
    <mergeCell ref="BA40:BC40"/>
    <mergeCell ref="AZ32:BA32"/>
    <mergeCell ref="BB32:BC32"/>
    <mergeCell ref="AF33:AV33"/>
    <mergeCell ref="AW33:AX33"/>
    <mergeCell ref="AZ33:BA33"/>
    <mergeCell ref="BB69:BC69"/>
    <mergeCell ref="O70:AD70"/>
    <mergeCell ref="AF70:AV70"/>
    <mergeCell ref="BB70:BC71"/>
    <mergeCell ref="AW70:AX71"/>
    <mergeCell ref="AZ70:BA71"/>
    <mergeCell ref="AY70:AY71"/>
    <mergeCell ref="AW69:BA69"/>
    <mergeCell ref="B70:C71"/>
    <mergeCell ref="J70:N71"/>
    <mergeCell ref="BB74:BC75"/>
    <mergeCell ref="O75:AD75"/>
    <mergeCell ref="AF75:AV75"/>
    <mergeCell ref="O74:AD74"/>
    <mergeCell ref="AF74:AV74"/>
    <mergeCell ref="AW74:AX75"/>
    <mergeCell ref="O73:AV73"/>
    <mergeCell ref="AW73:BA73"/>
    <mergeCell ref="AY74:AY75"/>
    <mergeCell ref="AZ74:BA75"/>
    <mergeCell ref="B74:C75"/>
    <mergeCell ref="J74:N75"/>
    <mergeCell ref="D74:I75"/>
    <mergeCell ref="A2:AP3"/>
    <mergeCell ref="U10:V10"/>
    <mergeCell ref="B15:Z15"/>
    <mergeCell ref="AE15:BC15"/>
    <mergeCell ref="M6:T6"/>
    <mergeCell ref="Y6:AF6"/>
    <mergeCell ref="B8:AM8"/>
    <mergeCell ref="A4:AP4"/>
    <mergeCell ref="BB73:BC73"/>
    <mergeCell ref="B73:C73"/>
    <mergeCell ref="AG17:BA17"/>
    <mergeCell ref="AG16:BA16"/>
    <mergeCell ref="D70:I71"/>
    <mergeCell ref="D73:I73"/>
    <mergeCell ref="J73:N73"/>
    <mergeCell ref="O71:AD71"/>
    <mergeCell ref="AF71:AV71"/>
    <mergeCell ref="AY41:AZ41"/>
    <mergeCell ref="X10:AB10"/>
    <mergeCell ref="H10:L10"/>
    <mergeCell ref="AL10:AP10"/>
    <mergeCell ref="AS41:AU41"/>
    <mergeCell ref="AF29:AV29"/>
    <mergeCell ref="J29:N29"/>
    <mergeCell ref="AM23:AN23"/>
    <mergeCell ref="AE18:AF18"/>
    <mergeCell ref="P23:Q23"/>
    <mergeCell ref="R23:AL23"/>
    <mergeCell ref="Y55:Z55"/>
    <mergeCell ref="AB55:AF55"/>
    <mergeCell ref="AP55:AT55"/>
    <mergeCell ref="BB58:BC59"/>
    <mergeCell ref="O59:AD59"/>
    <mergeCell ref="AF59:AV59"/>
    <mergeCell ref="L55:P55"/>
    <mergeCell ref="B69:C69"/>
    <mergeCell ref="Y67:AC67"/>
    <mergeCell ref="V67:W67"/>
    <mergeCell ref="H67:L67"/>
    <mergeCell ref="O69:AV69"/>
    <mergeCell ref="J69:N69"/>
    <mergeCell ref="D69:I69"/>
    <mergeCell ref="AL67:AP67"/>
    <mergeCell ref="CA40:CC40"/>
    <mergeCell ref="AS43:AU43"/>
    <mergeCell ref="AV43:AW43"/>
    <mergeCell ref="AV41:AW41"/>
    <mergeCell ref="AY43:AZ43"/>
    <mergeCell ref="BA43:BC43"/>
    <mergeCell ref="AS42:AU42"/>
    <mergeCell ref="BA42:BC42"/>
    <mergeCell ref="BA41:BC41"/>
    <mergeCell ref="AY42:AZ42"/>
    <mergeCell ref="CN28:CP28"/>
    <mergeCell ref="CT28:CV28"/>
    <mergeCell ref="CA28:CC28"/>
    <mergeCell ref="CA33:CC33"/>
    <mergeCell ref="B51:BC52"/>
    <mergeCell ref="CH40:CJ40"/>
    <mergeCell ref="CN40:CP40"/>
    <mergeCell ref="CT40:CV40"/>
    <mergeCell ref="AV42:AW42"/>
    <mergeCell ref="S42:T42"/>
    <mergeCell ref="S41:T41"/>
    <mergeCell ref="V41:W41"/>
    <mergeCell ref="P48:Q48"/>
    <mergeCell ref="R48:AC48"/>
    <mergeCell ref="B57:C57"/>
    <mergeCell ref="D57:I57"/>
    <mergeCell ref="J57:N57"/>
    <mergeCell ref="O57:AV57"/>
    <mergeCell ref="AW57:BA57"/>
    <mergeCell ref="BB57:BC57"/>
    <mergeCell ref="B58:C59"/>
    <mergeCell ref="D58:I59"/>
    <mergeCell ref="J58:N59"/>
    <mergeCell ref="O58:AD58"/>
    <mergeCell ref="AF58:AV58"/>
    <mergeCell ref="AW58:AX59"/>
    <mergeCell ref="AY58:AY59"/>
    <mergeCell ref="AZ58:BA59"/>
    <mergeCell ref="AZ62:BA63"/>
    <mergeCell ref="B61:C61"/>
    <mergeCell ref="D61:I61"/>
    <mergeCell ref="J61:N61"/>
    <mergeCell ref="O61:AV61"/>
    <mergeCell ref="B62:C63"/>
    <mergeCell ref="D62:I63"/>
    <mergeCell ref="J62:N63"/>
    <mergeCell ref="O62:AD62"/>
    <mergeCell ref="BB62:BC63"/>
    <mergeCell ref="O63:AD63"/>
    <mergeCell ref="AF63:AV63"/>
    <mergeCell ref="CH28:CJ28"/>
    <mergeCell ref="CH33:CJ33"/>
    <mergeCell ref="AW61:BA61"/>
    <mergeCell ref="BB61:BC61"/>
    <mergeCell ref="AF62:AV62"/>
    <mergeCell ref="AW62:AX63"/>
    <mergeCell ref="AY62:AY63"/>
  </mergeCells>
  <printOptions/>
  <pageMargins left="0.3937007874015748" right="0.3937007874015748" top="0.3937007874015748" bottom="0.3937007874015748" header="0" footer="0"/>
  <pageSetup horizontalDpi="600" verticalDpi="600" orientation="portrait" paperSize="9" scale="96" r:id="rId2"/>
  <headerFooter alignWithMargins="0">
    <oddFooter xml:space="preserve">&amp;C&amp;F&amp;R&amp;P von &amp;N </oddFooter>
  </headerFooter>
  <rowBreaks count="1" manualBreakCount="1">
    <brk id="49" max="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Kai Moczyk</dc:creator>
  <cp:keywords/>
  <dc:description/>
  <cp:lastModifiedBy>Kai Moczyk</cp:lastModifiedBy>
  <cp:lastPrinted>2002-12-28T06:54:14Z</cp:lastPrinted>
  <dcterms:created xsi:type="dcterms:W3CDTF">2002-02-21T07:48:38Z</dcterms:created>
  <dcterms:modified xsi:type="dcterms:W3CDTF">2002-12-28T06:54:18Z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-872524638</vt:i4>
  </property>
  <property fmtid="{D5CDD505-2E9C-101B-9397-08002B2CF9AE}" pid="3" name="_EmailSubject">
    <vt:lpwstr>Pläne</vt:lpwstr>
  </property>
  <property fmtid="{D5CDD505-2E9C-101B-9397-08002B2CF9AE}" pid="4" name="_AuthorEmail">
    <vt:lpwstr>kai.mo@cityweb.de</vt:lpwstr>
  </property>
  <property fmtid="{D5CDD505-2E9C-101B-9397-08002B2CF9AE}" pid="5" name="_AuthorEmailDisplayName">
    <vt:lpwstr>Kai Moczyk</vt:lpwstr>
  </property>
</Properties>
</file>