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'PC-Version'!$A$1:$BD$145</definedName>
  </definedNames>
  <calcPr fullCalcOnLoad="1"/>
</workbook>
</file>

<file path=xl/sharedStrings.xml><?xml version="1.0" encoding="utf-8"?>
<sst xmlns="http://schemas.openxmlformats.org/spreadsheetml/2006/main" count="349" uniqueCount="95">
  <si>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</si>
  <si>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</si>
  <si>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</si>
  <si>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</si>
  <si>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</si>
  <si>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</si>
  <si>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</si>
  <si>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</si>
  <si>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</si>
  <si>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</si>
  <si>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</si>
  <si>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</si>
  <si>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</si>
  <si>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</si>
  <si>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</si>
  <si>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</si>
  <si>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</si>
  <si>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</si>
  <si>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</si>
  <si>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</si>
  <si>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</si>
  <si>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</si>
  <si>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</si>
  <si>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</si>
  <si>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</si>
  <si>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</si>
  <si>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</si>
  <si>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</si>
  <si>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</si>
  <si>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</si>
  <si>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</si>
  <si>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</si>
  <si>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2. Gruppe A</t>
  </si>
  <si>
    <t>1. Gruppe A</t>
  </si>
  <si>
    <t>2. Gruppe B</t>
  </si>
  <si>
    <t>1. Gruppe B</t>
  </si>
  <si>
    <t>Spiel um Platz 3 und 4</t>
  </si>
  <si>
    <t>Vereinsname</t>
  </si>
  <si>
    <t>Logo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</si>
  <si>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</si>
  <si>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</si>
  <si>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</si>
  <si>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SR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</si>
  <si>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</si>
  <si>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</si>
  <si>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</si>
  <si>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</si>
  <si>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</si>
  <si>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</si>
  <si>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</si>
  <si>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</si>
  <si>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</si>
  <si>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</si>
  <si>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</si>
  <si>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</si>
  <si>
    <t>B6</t>
  </si>
  <si>
    <t>6.</t>
  </si>
  <si>
    <t>A6</t>
  </si>
  <si>
    <t>Spiel um Platz 5 und 6</t>
  </si>
  <si>
    <t>3. Gruppe A</t>
  </si>
  <si>
    <t>3. Gruppe B</t>
  </si>
  <si>
    <t>IV. Zwischenrunde</t>
  </si>
  <si>
    <t>4. Gruppe B</t>
  </si>
  <si>
    <t>4. Gruppe A</t>
  </si>
  <si>
    <t>1. Gruppe A - 4. Gruppe B</t>
  </si>
  <si>
    <t>1. Gruppe B - 4. Gruppe A</t>
  </si>
  <si>
    <t>2. Gruppe A - 3. Gruppe B</t>
  </si>
  <si>
    <t>2. Gruppe B - 3. Gruppe A</t>
  </si>
  <si>
    <t>V. Halbfinale</t>
  </si>
  <si>
    <t>1. Halbfinale (Platz 5 - 8)</t>
  </si>
  <si>
    <t>2. Halbfinale (Platz 5 - 8)</t>
  </si>
  <si>
    <t>Verlierer Spiel 31</t>
  </si>
  <si>
    <t>Verlierer Spiel 32</t>
  </si>
  <si>
    <t>Verlierer Spiel 33</t>
  </si>
  <si>
    <t>Verlierer Spiel 34</t>
  </si>
  <si>
    <t>1. Halbfinale (Platz 1 - 4)</t>
  </si>
  <si>
    <t>2. Halbfinale (Platz 1 - 4)</t>
  </si>
  <si>
    <t>Sieger Spiel 31</t>
  </si>
  <si>
    <t>Sieger Spiel 32</t>
  </si>
  <si>
    <t>Sieger Spiel 33</t>
  </si>
  <si>
    <t>Sieger Spiel 34</t>
  </si>
  <si>
    <t>VI. Finalspiele</t>
  </si>
  <si>
    <t>Spiel um Platz 7 und 8</t>
  </si>
  <si>
    <t>ENDSPIEL</t>
  </si>
  <si>
    <t>Verlierer Spiel 35</t>
  </si>
  <si>
    <t>Verlierer Spiel 36</t>
  </si>
  <si>
    <t>Sieger Spiel 35</t>
  </si>
  <si>
    <t>Sieger Spiel 36</t>
  </si>
  <si>
    <t>Verlierer Spiel37</t>
  </si>
  <si>
    <t>Verlierer Spiel 38</t>
  </si>
  <si>
    <t>Sieger Spiel 37</t>
  </si>
  <si>
    <t>Sieger Spiel 38</t>
  </si>
  <si>
    <t>7.</t>
  </si>
  <si>
    <t>8.</t>
  </si>
  <si>
    <t>VII. Platzierungen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</si>
</sst>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2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144"/>
  <sheetViews>
    <sheetView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74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6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2"/>
    </row>
    <row r="2" spans="1:86" s="7" customFormat="1" ht="33">
      <c r="A2" s="213" t="s">
        <v>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66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2"/>
    </row>
    <row r="3" spans="1:86" s="15" customFormat="1" ht="27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67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</row>
    <row r="4" spans="1:86" s="2" customFormat="1" ht="15.75">
      <c r="A4" s="214" t="s">
        <v>39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68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68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</row>
    <row r="6" spans="12:86" s="2" customFormat="1" ht="15.75">
      <c r="L6" s="3" t="s">
        <v>0</v>
      </c>
      <c r="M6" s="154" t="s">
        <v>1</v>
      </c>
      <c r="N6" s="154"/>
      <c r="O6" s="154"/>
      <c r="P6" s="154"/>
      <c r="Q6" s="154"/>
      <c r="R6" s="154"/>
      <c r="S6" s="154"/>
      <c r="T6" s="154"/>
      <c r="U6" s="2" t="s">
        <v>2</v>
      </c>
      <c r="Y6" s="155">
        <v>37422</v>
      </c>
      <c r="Z6" s="155"/>
      <c r="AA6" s="155"/>
      <c r="AB6" s="155"/>
      <c r="AC6" s="155"/>
      <c r="AD6" s="155"/>
      <c r="AE6" s="155"/>
      <c r="AF6" s="155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68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68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</row>
    <row r="8" spans="2:86" s="2" customFormat="1" ht="15">
      <c r="B8" s="160" t="s">
        <v>40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68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</row>
    <row r="9" spans="57:86" s="2" customFormat="1" ht="6" customHeight="1">
      <c r="BE9" s="68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</row>
    <row r="10" spans="7:86" s="2" customFormat="1" ht="15.75">
      <c r="G10" s="6" t="s">
        <v>3</v>
      </c>
      <c r="H10" s="162">
        <v>0.375</v>
      </c>
      <c r="I10" s="162"/>
      <c r="J10" s="162"/>
      <c r="K10" s="162"/>
      <c r="L10" s="162"/>
      <c r="M10" s="7" t="s">
        <v>4</v>
      </c>
      <c r="T10" s="6" t="s">
        <v>5</v>
      </c>
      <c r="U10" s="171">
        <v>1</v>
      </c>
      <c r="V10" s="171" t="s">
        <v>6</v>
      </c>
      <c r="W10" s="26" t="s">
        <v>41</v>
      </c>
      <c r="X10" s="161">
        <v>0.006944444444444444</v>
      </c>
      <c r="Y10" s="161"/>
      <c r="Z10" s="161"/>
      <c r="AA10" s="161"/>
      <c r="AB10" s="161"/>
      <c r="AC10" s="7" t="s">
        <v>7</v>
      </c>
      <c r="AK10" s="6" t="s">
        <v>8</v>
      </c>
      <c r="AL10" s="161">
        <v>0.003472222222222222</v>
      </c>
      <c r="AM10" s="161"/>
      <c r="AN10" s="161"/>
      <c r="AO10" s="161"/>
      <c r="AP10" s="161"/>
      <c r="AQ10" s="7" t="s">
        <v>7</v>
      </c>
      <c r="BE10" s="68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9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9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2"/>
    </row>
    <row r="15" spans="1:86" s="23" customFormat="1" ht="16.5" thickBot="1">
      <c r="A15"/>
      <c r="B15" s="156" t="s">
        <v>15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 t="s">
        <v>42</v>
      </c>
      <c r="Z15" s="159"/>
      <c r="AA15"/>
      <c r="AB15"/>
      <c r="AC15"/>
      <c r="AD15"/>
      <c r="AE15" s="156" t="s">
        <v>16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 t="s">
        <v>42</v>
      </c>
      <c r="BC15" s="159"/>
      <c r="BE15" s="6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2"/>
    </row>
    <row r="16" spans="1:86" s="23" customFormat="1" ht="15">
      <c r="A16"/>
      <c r="B16" s="174" t="s">
        <v>10</v>
      </c>
      <c r="C16" s="175"/>
      <c r="D16" s="170" t="s">
        <v>43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49">
        <v>1</v>
      </c>
      <c r="Z16" s="150"/>
      <c r="AA16"/>
      <c r="AB16"/>
      <c r="AC16"/>
      <c r="AD16"/>
      <c r="AE16" s="174" t="s">
        <v>10</v>
      </c>
      <c r="AF16" s="175"/>
      <c r="AG16" s="170" t="s">
        <v>44</v>
      </c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49">
        <v>7</v>
      </c>
      <c r="BC16" s="150"/>
      <c r="BE16" s="6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2"/>
    </row>
    <row r="17" spans="1:86" s="23" customFormat="1" ht="15">
      <c r="A17"/>
      <c r="B17" s="176" t="s">
        <v>11</v>
      </c>
      <c r="C17" s="177"/>
      <c r="D17" s="153" t="s">
        <v>45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1">
        <v>2</v>
      </c>
      <c r="Z17" s="152"/>
      <c r="AA17"/>
      <c r="AB17"/>
      <c r="AC17"/>
      <c r="AD17"/>
      <c r="AE17" s="176" t="s">
        <v>11</v>
      </c>
      <c r="AF17" s="177"/>
      <c r="AG17" s="153" t="s">
        <v>46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1">
        <v>8</v>
      </c>
      <c r="BC17" s="152"/>
      <c r="BE17" s="6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2"/>
    </row>
    <row r="18" spans="1:86" s="23" customFormat="1" ht="15">
      <c r="A18"/>
      <c r="B18" s="176" t="s">
        <v>12</v>
      </c>
      <c r="C18" s="177"/>
      <c r="D18" s="153" t="s">
        <v>47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1">
        <v>3</v>
      </c>
      <c r="Z18" s="152"/>
      <c r="AA18"/>
      <c r="AB18"/>
      <c r="AC18"/>
      <c r="AD18"/>
      <c r="AE18" s="176" t="s">
        <v>12</v>
      </c>
      <c r="AF18" s="177"/>
      <c r="AG18" s="153" t="s">
        <v>48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1">
        <v>9</v>
      </c>
      <c r="BC18" s="152"/>
      <c r="BE18" s="6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2"/>
    </row>
    <row r="19" spans="1:86" s="23" customFormat="1" ht="15">
      <c r="A19"/>
      <c r="B19" s="176" t="s">
        <v>13</v>
      </c>
      <c r="C19" s="177"/>
      <c r="D19" s="153" t="s">
        <v>49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1">
        <v>4</v>
      </c>
      <c r="Z19" s="152"/>
      <c r="AA19"/>
      <c r="AB19"/>
      <c r="AC19"/>
      <c r="AD19"/>
      <c r="AE19" s="176" t="s">
        <v>13</v>
      </c>
      <c r="AF19" s="177"/>
      <c r="AG19" s="153" t="s">
        <v>50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1">
        <v>10</v>
      </c>
      <c r="BC19" s="152"/>
      <c r="BE19" s="6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2"/>
    </row>
    <row r="20" spans="1:86" s="23" customFormat="1" ht="15">
      <c r="A20"/>
      <c r="B20" s="176" t="s">
        <v>14</v>
      </c>
      <c r="C20" s="177"/>
      <c r="D20" s="153" t="s">
        <v>51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1">
        <v>5</v>
      </c>
      <c r="Z20" s="152"/>
      <c r="AA20"/>
      <c r="AB20"/>
      <c r="AC20"/>
      <c r="AD20"/>
      <c r="AE20" s="176" t="s">
        <v>14</v>
      </c>
      <c r="AF20" s="177"/>
      <c r="AG20" s="153" t="s">
        <v>52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1">
        <v>11</v>
      </c>
      <c r="BC20" s="152"/>
      <c r="BE20" s="6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2"/>
    </row>
    <row r="21" spans="1:86" s="23" customFormat="1" ht="15.75" thickBot="1">
      <c r="A21"/>
      <c r="B21" s="172" t="s">
        <v>56</v>
      </c>
      <c r="C21" s="173"/>
      <c r="D21" s="142" t="s">
        <v>57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39">
        <v>6</v>
      </c>
      <c r="Z21" s="140"/>
      <c r="AA21"/>
      <c r="AB21"/>
      <c r="AC21"/>
      <c r="AD21"/>
      <c r="AE21" s="172" t="s">
        <v>56</v>
      </c>
      <c r="AF21" s="173"/>
      <c r="AG21" s="142" t="s">
        <v>55</v>
      </c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39">
        <v>12</v>
      </c>
      <c r="BC21" s="140"/>
      <c r="BE21" s="6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6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41"/>
      <c r="BX22" s="41"/>
      <c r="BY22" s="41"/>
      <c r="BZ22" s="41"/>
      <c r="CA22" s="41"/>
      <c r="CB22" s="41"/>
      <c r="CC22" s="42"/>
      <c r="CD22" s="42"/>
      <c r="CE22" s="42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41"/>
      <c r="BX23" s="41"/>
      <c r="BY23" s="41"/>
      <c r="BZ23" s="41"/>
      <c r="CA23" s="41"/>
      <c r="CB23" s="41"/>
      <c r="CC23" s="42"/>
      <c r="CD23" s="42"/>
      <c r="CE23" s="42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41"/>
      <c r="BX24" s="41"/>
      <c r="BY24" s="41"/>
      <c r="BZ24" s="41"/>
      <c r="CA24" s="41"/>
      <c r="CB24" s="41"/>
      <c r="CC24" s="42"/>
      <c r="CD24" s="42"/>
      <c r="CE24" s="42"/>
      <c r="CF24" s="42"/>
      <c r="CG24" s="42"/>
      <c r="CH24" s="42"/>
    </row>
    <row r="25" spans="1:86" s="72" customFormat="1" ht="16.5" customHeight="1" thickBot="1">
      <c r="A25" s="4"/>
      <c r="B25" s="113" t="s">
        <v>17</v>
      </c>
      <c r="C25" s="114"/>
      <c r="D25" s="93" t="s">
        <v>53</v>
      </c>
      <c r="E25" s="94"/>
      <c r="F25" s="81"/>
      <c r="G25" s="93" t="s">
        <v>18</v>
      </c>
      <c r="H25" s="94"/>
      <c r="I25" s="81"/>
      <c r="J25" s="93" t="s">
        <v>20</v>
      </c>
      <c r="K25" s="94"/>
      <c r="L25" s="94"/>
      <c r="M25" s="94"/>
      <c r="N25" s="81"/>
      <c r="O25" s="93" t="s">
        <v>21</v>
      </c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81"/>
      <c r="AW25" s="93" t="s">
        <v>24</v>
      </c>
      <c r="AX25" s="94"/>
      <c r="AY25" s="94"/>
      <c r="AZ25" s="94"/>
      <c r="BA25" s="81"/>
      <c r="BB25" s="93" t="s">
        <v>42</v>
      </c>
      <c r="BC25" s="82"/>
      <c r="BD25" s="24"/>
      <c r="BE25" s="70"/>
      <c r="BF25" s="50" t="s">
        <v>31</v>
      </c>
      <c r="BG25" s="51"/>
      <c r="BH25" s="51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3"/>
      <c r="CD25" s="53"/>
      <c r="CE25" s="53"/>
      <c r="CF25" s="53"/>
      <c r="CG25" s="53"/>
      <c r="CH25" s="53"/>
    </row>
    <row r="26" spans="2:86" s="5" customFormat="1" ht="18" customHeight="1">
      <c r="B26" s="181">
        <v>1</v>
      </c>
      <c r="C26" s="182"/>
      <c r="D26" s="182">
        <v>1</v>
      </c>
      <c r="E26" s="182"/>
      <c r="F26" s="182"/>
      <c r="G26" s="182" t="s">
        <v>19</v>
      </c>
      <c r="H26" s="182"/>
      <c r="I26" s="182"/>
      <c r="J26" s="183">
        <f>$H$10</f>
        <v>0.375</v>
      </c>
      <c r="K26" s="183"/>
      <c r="L26" s="183"/>
      <c r="M26" s="183"/>
      <c r="N26" s="184"/>
      <c r="O26" s="178" t="str">
        <f>D16</f>
        <v>A1</v>
      </c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6" t="s">
        <v>23</v>
      </c>
      <c r="AF26" s="179" t="str">
        <f>D17</f>
        <v>A2</v>
      </c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80"/>
      <c r="AW26" s="143"/>
      <c r="AX26" s="145"/>
      <c r="AY26" s="16" t="s">
        <v>22</v>
      </c>
      <c r="AZ26" s="145"/>
      <c r="BA26" s="146"/>
      <c r="BB26" s="143">
        <v>9</v>
      </c>
      <c r="BC26" s="144"/>
      <c r="BE26" s="71"/>
      <c r="BF26" s="54" t="str">
        <f>IF(ISBLANK(AW26),"0",IF(AW26&gt;AZ26,3,IF(AW26=AZ26,1,0)))</f>
        <v>0</v>
      </c>
      <c r="BG26" s="54" t="s">
        <v>22</v>
      </c>
      <c r="BH26" s="54" t="str">
        <f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5"/>
      <c r="CD26" s="55"/>
      <c r="CE26" s="55"/>
      <c r="CF26" s="55"/>
      <c r="CG26" s="55"/>
      <c r="CH26" s="55"/>
    </row>
    <row r="27" spans="1:86" s="24" customFormat="1" ht="18" customHeight="1">
      <c r="A27" s="4"/>
      <c r="B27" s="163">
        <v>2</v>
      </c>
      <c r="C27" s="164"/>
      <c r="D27" s="164">
        <v>1</v>
      </c>
      <c r="E27" s="164"/>
      <c r="F27" s="164"/>
      <c r="G27" s="164" t="s">
        <v>25</v>
      </c>
      <c r="H27" s="164"/>
      <c r="I27" s="164"/>
      <c r="J27" s="168">
        <f>J26+$U$10*$X$10+$AL$10</f>
        <v>0.38541666666666663</v>
      </c>
      <c r="K27" s="168"/>
      <c r="L27" s="168"/>
      <c r="M27" s="168"/>
      <c r="N27" s="169"/>
      <c r="O27" s="165" t="str">
        <f>AG16</f>
        <v>B1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39" t="s">
        <v>23</v>
      </c>
      <c r="AF27" s="166" t="str">
        <f>AG17</f>
        <v>B2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47"/>
      <c r="AX27" s="148"/>
      <c r="AY27" s="39" t="s">
        <v>22</v>
      </c>
      <c r="AZ27" s="148"/>
      <c r="BA27" s="189"/>
      <c r="BB27" s="147">
        <v>3</v>
      </c>
      <c r="BC27" s="190"/>
      <c r="BE27" s="70"/>
      <c r="BF27" s="54" t="str">
        <f aca="true" t="shared" si="0" ref="BF27:BF44">IF(ISBLANK(AW27),"0",IF(AW27&gt;AZ27,3,IF(AW27=AZ27,1,0)))</f>
        <v>0</v>
      </c>
      <c r="BG27" s="54" t="s">
        <v>22</v>
      </c>
      <c r="BH27" s="54" t="str">
        <f aca="true" t="shared" si="1" ref="BH27:BH44">IF(ISBLANK(AZ27),"0",IF(AZ27&gt;AW27,3,IF(AZ27=AW27,1,0)))</f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</row>
    <row r="28" spans="1:86" s="24" customFormat="1" ht="18" customHeight="1">
      <c r="A28" s="4"/>
      <c r="B28" s="185">
        <v>3</v>
      </c>
      <c r="C28" s="186"/>
      <c r="D28" s="186">
        <v>1</v>
      </c>
      <c r="E28" s="186"/>
      <c r="F28" s="186"/>
      <c r="G28" s="186" t="s">
        <v>19</v>
      </c>
      <c r="H28" s="186"/>
      <c r="I28" s="186"/>
      <c r="J28" s="168">
        <f aca="true" t="shared" si="2" ref="J28:J35">J27+$U$10*$X$10+$AL$10</f>
        <v>0.39583333333333326</v>
      </c>
      <c r="K28" s="168"/>
      <c r="L28" s="168"/>
      <c r="M28" s="168"/>
      <c r="N28" s="169"/>
      <c r="O28" s="191" t="str">
        <f>D18</f>
        <v>A3</v>
      </c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8" t="s">
        <v>23</v>
      </c>
      <c r="AF28" s="192" t="str">
        <f>D19</f>
        <v>A4</v>
      </c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3"/>
      <c r="AW28" s="194"/>
      <c r="AX28" s="195"/>
      <c r="AY28" s="8" t="s">
        <v>22</v>
      </c>
      <c r="AZ28" s="195"/>
      <c r="BA28" s="196"/>
      <c r="BB28" s="194">
        <v>7</v>
      </c>
      <c r="BC28" s="197"/>
      <c r="BE28" s="70"/>
      <c r="BF28" s="54" t="str">
        <f t="shared" si="0"/>
        <v>0</v>
      </c>
      <c r="BG28" s="54" t="s">
        <v>22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</row>
    <row r="29" spans="1:86" s="24" customFormat="1" ht="18" customHeight="1">
      <c r="A29" s="4"/>
      <c r="B29" s="163">
        <v>4</v>
      </c>
      <c r="C29" s="164"/>
      <c r="D29" s="164">
        <v>1</v>
      </c>
      <c r="E29" s="164"/>
      <c r="F29" s="164"/>
      <c r="G29" s="164" t="s">
        <v>25</v>
      </c>
      <c r="H29" s="164"/>
      <c r="I29" s="164"/>
      <c r="J29" s="168">
        <f t="shared" si="2"/>
        <v>0.4062499999999999</v>
      </c>
      <c r="K29" s="168"/>
      <c r="L29" s="168"/>
      <c r="M29" s="168"/>
      <c r="N29" s="169"/>
      <c r="O29" s="165" t="str">
        <f>AG18</f>
        <v>B3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39" t="s">
        <v>23</v>
      </c>
      <c r="AF29" s="166" t="str">
        <f>AG19</f>
        <v>B4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47"/>
      <c r="AX29" s="148"/>
      <c r="AY29" s="39" t="s">
        <v>22</v>
      </c>
      <c r="AZ29" s="148"/>
      <c r="BA29" s="189"/>
      <c r="BB29" s="147">
        <v>1</v>
      </c>
      <c r="BC29" s="190"/>
      <c r="BE29" s="70"/>
      <c r="BF29" s="54" t="str">
        <f t="shared" si="0"/>
        <v>0</v>
      </c>
      <c r="BG29" s="54" t="s">
        <v>22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</row>
    <row r="30" spans="1:86" s="24" customFormat="1" ht="18" customHeight="1">
      <c r="A30" s="4"/>
      <c r="B30" s="185">
        <v>5</v>
      </c>
      <c r="C30" s="186"/>
      <c r="D30" s="186">
        <v>1</v>
      </c>
      <c r="E30" s="186"/>
      <c r="F30" s="186"/>
      <c r="G30" s="186" t="s">
        <v>19</v>
      </c>
      <c r="H30" s="186"/>
      <c r="I30" s="186"/>
      <c r="J30" s="168">
        <f t="shared" si="2"/>
        <v>0.4166666666666665</v>
      </c>
      <c r="K30" s="168"/>
      <c r="L30" s="168"/>
      <c r="M30" s="168"/>
      <c r="N30" s="169"/>
      <c r="O30" s="191" t="str">
        <f>D20</f>
        <v>A5</v>
      </c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8" t="s">
        <v>23</v>
      </c>
      <c r="AF30" s="192" t="str">
        <f>D21</f>
        <v>A6</v>
      </c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3"/>
      <c r="AW30" s="194"/>
      <c r="AX30" s="195"/>
      <c r="AY30" s="8" t="s">
        <v>22</v>
      </c>
      <c r="AZ30" s="195"/>
      <c r="BA30" s="196"/>
      <c r="BB30" s="194">
        <v>4</v>
      </c>
      <c r="BC30" s="197"/>
      <c r="BE30" s="70"/>
      <c r="BF30" s="54" t="str">
        <f t="shared" si="0"/>
        <v>0</v>
      </c>
      <c r="BG30" s="54" t="s">
        <v>22</v>
      </c>
      <c r="BH30" s="54" t="str">
        <f t="shared" si="1"/>
        <v>0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</row>
    <row r="31" spans="1:86" s="24" customFormat="1" ht="18" customHeight="1" thickBot="1">
      <c r="A31" s="4"/>
      <c r="B31" s="187">
        <v>6</v>
      </c>
      <c r="C31" s="188"/>
      <c r="D31" s="188">
        <v>1</v>
      </c>
      <c r="E31" s="188"/>
      <c r="F31" s="188"/>
      <c r="G31" s="188" t="s">
        <v>25</v>
      </c>
      <c r="H31" s="188"/>
      <c r="I31" s="188"/>
      <c r="J31" s="198">
        <f t="shared" si="2"/>
        <v>0.42708333333333315</v>
      </c>
      <c r="K31" s="198"/>
      <c r="L31" s="198"/>
      <c r="M31" s="198"/>
      <c r="N31" s="199"/>
      <c r="O31" s="200" t="str">
        <f>AG20</f>
        <v>B5</v>
      </c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9" t="s">
        <v>23</v>
      </c>
      <c r="AF31" s="201" t="str">
        <f>AG21</f>
        <v>B6</v>
      </c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2"/>
      <c r="AW31" s="203"/>
      <c r="AX31" s="204"/>
      <c r="AY31" s="9" t="s">
        <v>22</v>
      </c>
      <c r="AZ31" s="204"/>
      <c r="BA31" s="205"/>
      <c r="BB31" s="203">
        <v>10</v>
      </c>
      <c r="BC31" s="206"/>
      <c r="BE31" s="70"/>
      <c r="BF31" s="54" t="str">
        <f t="shared" si="0"/>
        <v>0</v>
      </c>
      <c r="BG31" s="54" t="s">
        <v>22</v>
      </c>
      <c r="BH31" s="54" t="str">
        <f t="shared" si="1"/>
        <v>0</v>
      </c>
      <c r="BI31" s="49"/>
      <c r="BJ31" s="49"/>
      <c r="BK31" s="40"/>
      <c r="BL31" s="40"/>
      <c r="BM31" s="40"/>
      <c r="BN31" s="40"/>
      <c r="BO31" s="40"/>
      <c r="BP31" s="40"/>
      <c r="BQ31" s="40"/>
      <c r="BR31" s="40"/>
      <c r="BS31" s="40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</row>
    <row r="32" spans="1:86" s="24" customFormat="1" ht="18" customHeight="1">
      <c r="A32" s="4"/>
      <c r="B32" s="181">
        <v>7</v>
      </c>
      <c r="C32" s="182"/>
      <c r="D32" s="182">
        <v>1</v>
      </c>
      <c r="E32" s="182"/>
      <c r="F32" s="182"/>
      <c r="G32" s="182" t="s">
        <v>19</v>
      </c>
      <c r="H32" s="182"/>
      <c r="I32" s="182"/>
      <c r="J32" s="183">
        <f t="shared" si="2"/>
        <v>0.4374999999999998</v>
      </c>
      <c r="K32" s="183"/>
      <c r="L32" s="183"/>
      <c r="M32" s="183"/>
      <c r="N32" s="184"/>
      <c r="O32" s="178" t="str">
        <f>D16</f>
        <v>A1</v>
      </c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6" t="s">
        <v>23</v>
      </c>
      <c r="AF32" s="179" t="str">
        <f>D18</f>
        <v>A3</v>
      </c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80"/>
      <c r="AW32" s="143"/>
      <c r="AX32" s="145"/>
      <c r="AY32" s="16" t="s">
        <v>22</v>
      </c>
      <c r="AZ32" s="145"/>
      <c r="BA32" s="146"/>
      <c r="BB32" s="143">
        <v>12</v>
      </c>
      <c r="BC32" s="144"/>
      <c r="BD32" s="21"/>
      <c r="BE32" s="70"/>
      <c r="BF32" s="54" t="str">
        <f t="shared" si="0"/>
        <v>0</v>
      </c>
      <c r="BG32" s="54" t="s">
        <v>22</v>
      </c>
      <c r="BH32" s="54" t="str">
        <f t="shared" si="1"/>
        <v>0</v>
      </c>
      <c r="BI32" s="49"/>
      <c r="BJ32" s="49"/>
      <c r="BK32" s="56"/>
      <c r="BL32" s="56"/>
      <c r="BM32" s="57" t="str">
        <f>$D$16</f>
        <v>A1</v>
      </c>
      <c r="BN32" s="58">
        <f>SUM($BF$26+$BF$32+$BF$38+$BH$44+$BH$50)</f>
        <v>0</v>
      </c>
      <c r="BO32" s="58">
        <f>SUM($AW$26+$AW$32+$AW$38+$AZ$44+$AZ$50)</f>
        <v>0</v>
      </c>
      <c r="BP32" s="59" t="s">
        <v>22</v>
      </c>
      <c r="BQ32" s="58">
        <f>SUM($AZ$26+$AZ$32+$AZ$38+$AW$44+$AW$50)</f>
        <v>0</v>
      </c>
      <c r="BR32" s="58">
        <f aca="true" t="shared" si="3" ref="BR32:BR37"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</row>
    <row r="33" spans="1:86" s="24" customFormat="1" ht="18" customHeight="1">
      <c r="A33" s="4"/>
      <c r="B33" s="163">
        <v>8</v>
      </c>
      <c r="C33" s="164"/>
      <c r="D33" s="164">
        <v>1</v>
      </c>
      <c r="E33" s="164"/>
      <c r="F33" s="164"/>
      <c r="G33" s="164" t="s">
        <v>25</v>
      </c>
      <c r="H33" s="164"/>
      <c r="I33" s="164"/>
      <c r="J33" s="168">
        <f t="shared" si="2"/>
        <v>0.4479166666666664</v>
      </c>
      <c r="K33" s="168"/>
      <c r="L33" s="168"/>
      <c r="M33" s="168"/>
      <c r="N33" s="169"/>
      <c r="O33" s="165" t="str">
        <f>AG16</f>
        <v>B1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39" t="s">
        <v>23</v>
      </c>
      <c r="AF33" s="166" t="str">
        <f>AG18</f>
        <v>B3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47"/>
      <c r="AX33" s="148"/>
      <c r="AY33" s="39" t="s">
        <v>22</v>
      </c>
      <c r="AZ33" s="148"/>
      <c r="BA33" s="189"/>
      <c r="BB33" s="147">
        <v>6</v>
      </c>
      <c r="BC33" s="190"/>
      <c r="BD33" s="21"/>
      <c r="BE33" s="70"/>
      <c r="BF33" s="54" t="str">
        <f t="shared" si="0"/>
        <v>0</v>
      </c>
      <c r="BG33" s="54" t="s">
        <v>22</v>
      </c>
      <c r="BH33" s="54" t="str">
        <f t="shared" si="1"/>
        <v>0</v>
      </c>
      <c r="BI33" s="49"/>
      <c r="BJ33" s="49"/>
      <c r="BK33" s="56"/>
      <c r="BL33" s="56"/>
      <c r="BM33" s="60" t="str">
        <f>$D$17</f>
        <v>A2</v>
      </c>
      <c r="BN33" s="58">
        <f>SUM($BH$26+$BF$34+$BF$40+$BH$46+$BF$52)</f>
        <v>0</v>
      </c>
      <c r="BO33" s="58">
        <f>SUM($AZ$26+$AW$34+$AW$40+$AZ$46+$AW$52)</f>
        <v>0</v>
      </c>
      <c r="BP33" s="59" t="s">
        <v>22</v>
      </c>
      <c r="BQ33" s="58">
        <f>SUM($AW$26+$AZ$34+$AZ$40+$AW$46+$AZ$52)</f>
        <v>0</v>
      </c>
      <c r="BR33" s="58">
        <f t="shared" si="3"/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</row>
    <row r="34" spans="1:86" s="24" customFormat="1" ht="18" customHeight="1">
      <c r="A34" s="4"/>
      <c r="B34" s="185">
        <v>9</v>
      </c>
      <c r="C34" s="186"/>
      <c r="D34" s="186">
        <v>1</v>
      </c>
      <c r="E34" s="186"/>
      <c r="F34" s="186"/>
      <c r="G34" s="186" t="s">
        <v>19</v>
      </c>
      <c r="H34" s="186"/>
      <c r="I34" s="186"/>
      <c r="J34" s="168">
        <f t="shared" si="2"/>
        <v>0.45833333333333304</v>
      </c>
      <c r="K34" s="168"/>
      <c r="L34" s="168"/>
      <c r="M34" s="168"/>
      <c r="N34" s="169"/>
      <c r="O34" s="191" t="str">
        <f>D17</f>
        <v>A2</v>
      </c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8" t="s">
        <v>23</v>
      </c>
      <c r="AF34" s="192" t="str">
        <f>D20</f>
        <v>A5</v>
      </c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3"/>
      <c r="AW34" s="194"/>
      <c r="AX34" s="195"/>
      <c r="AY34" s="8" t="s">
        <v>22</v>
      </c>
      <c r="AZ34" s="195"/>
      <c r="BA34" s="196"/>
      <c r="BB34" s="194">
        <v>9</v>
      </c>
      <c r="BC34" s="197"/>
      <c r="BD34" s="21"/>
      <c r="BE34" s="70"/>
      <c r="BF34" s="54" t="str">
        <f t="shared" si="0"/>
        <v>0</v>
      </c>
      <c r="BG34" s="54" t="s">
        <v>22</v>
      </c>
      <c r="BH34" s="54" t="str">
        <f t="shared" si="1"/>
        <v>0</v>
      </c>
      <c r="BI34" s="49"/>
      <c r="BJ34" s="49"/>
      <c r="BK34" s="56"/>
      <c r="BL34" s="56"/>
      <c r="BM34" s="60" t="str">
        <f>$D$18</f>
        <v>A3</v>
      </c>
      <c r="BN34" s="58">
        <f>SUM($BF$28+$BH$32+$BH$42+$BF$48+$BH$52)</f>
        <v>0</v>
      </c>
      <c r="BO34" s="58">
        <f>SUM($AW$28+$AZ$32+$AZ$42+$AW$48+$AZ$52)</f>
        <v>0</v>
      </c>
      <c r="BP34" s="59" t="s">
        <v>22</v>
      </c>
      <c r="BQ34" s="58">
        <f>SUM($AZ$28+$AW$32+$AW$42+$AZ$48+$AW$52)</f>
        <v>0</v>
      </c>
      <c r="BR34" s="58">
        <f t="shared" si="3"/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</row>
    <row r="35" spans="1:86" s="24" customFormat="1" ht="18" customHeight="1">
      <c r="A35" s="4"/>
      <c r="B35" s="163">
        <v>10</v>
      </c>
      <c r="C35" s="164"/>
      <c r="D35" s="164">
        <v>1</v>
      </c>
      <c r="E35" s="164"/>
      <c r="F35" s="164"/>
      <c r="G35" s="164" t="s">
        <v>25</v>
      </c>
      <c r="H35" s="164"/>
      <c r="I35" s="164"/>
      <c r="J35" s="168">
        <f t="shared" si="2"/>
        <v>0.46874999999999967</v>
      </c>
      <c r="K35" s="168"/>
      <c r="L35" s="168"/>
      <c r="M35" s="168"/>
      <c r="N35" s="169"/>
      <c r="O35" s="165" t="str">
        <f>AG17</f>
        <v>B2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39" t="s">
        <v>23</v>
      </c>
      <c r="AF35" s="166" t="str">
        <f>AG20</f>
        <v>B5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7"/>
      <c r="AW35" s="147"/>
      <c r="AX35" s="148"/>
      <c r="AY35" s="39" t="s">
        <v>22</v>
      </c>
      <c r="AZ35" s="148"/>
      <c r="BA35" s="189"/>
      <c r="BB35" s="147">
        <v>3</v>
      </c>
      <c r="BC35" s="190"/>
      <c r="BD35" s="21"/>
      <c r="BE35" s="70"/>
      <c r="BF35" s="54" t="str">
        <f t="shared" si="0"/>
        <v>0</v>
      </c>
      <c r="BG35" s="54" t="s">
        <v>22</v>
      </c>
      <c r="BH35" s="54" t="str">
        <f t="shared" si="1"/>
        <v>0</v>
      </c>
      <c r="BI35" s="49"/>
      <c r="BJ35" s="49"/>
      <c r="BK35" s="56"/>
      <c r="BL35" s="56"/>
      <c r="BM35" s="60" t="str">
        <f>$D$19</f>
        <v>A4</v>
      </c>
      <c r="BN35" s="58">
        <f>SUM($BH$28+$BF$36+$BH$40+$BF$44+$BH$54)</f>
        <v>0</v>
      </c>
      <c r="BO35" s="58">
        <f>SUM($AZ$28+$AW$36+$AZ$40+$AW$44+$AZ$54)</f>
        <v>0</v>
      </c>
      <c r="BP35" s="59" t="s">
        <v>22</v>
      </c>
      <c r="BQ35" s="58">
        <f>SUM($AW$28+$AZ$36+$AW$40+$AZ$44+$AW$54)</f>
        <v>0</v>
      </c>
      <c r="BR35" s="58">
        <f t="shared" si="3"/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</row>
    <row r="36" spans="1:86" s="24" customFormat="1" ht="18" customHeight="1">
      <c r="A36" s="4"/>
      <c r="B36" s="185">
        <v>11</v>
      </c>
      <c r="C36" s="186"/>
      <c r="D36" s="186">
        <v>1</v>
      </c>
      <c r="E36" s="186"/>
      <c r="F36" s="186"/>
      <c r="G36" s="186" t="s">
        <v>19</v>
      </c>
      <c r="H36" s="186"/>
      <c r="I36" s="186"/>
      <c r="J36" s="168">
        <f aca="true" t="shared" si="4" ref="J36:J55">J35+$U$10*$X$10+$AL$10</f>
        <v>0.4791666666666663</v>
      </c>
      <c r="K36" s="168"/>
      <c r="L36" s="168"/>
      <c r="M36" s="168"/>
      <c r="N36" s="169"/>
      <c r="O36" s="191" t="str">
        <f>D19</f>
        <v>A4</v>
      </c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8" t="s">
        <v>23</v>
      </c>
      <c r="AF36" s="192" t="str">
        <f>D21</f>
        <v>A6</v>
      </c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3"/>
      <c r="AW36" s="194"/>
      <c r="AX36" s="195"/>
      <c r="AY36" s="8" t="s">
        <v>22</v>
      </c>
      <c r="AZ36" s="195"/>
      <c r="BA36" s="196"/>
      <c r="BB36" s="194">
        <v>2</v>
      </c>
      <c r="BC36" s="197"/>
      <c r="BD36" s="21"/>
      <c r="BE36" s="70"/>
      <c r="BF36" s="54" t="str">
        <f t="shared" si="0"/>
        <v>0</v>
      </c>
      <c r="BG36" s="54" t="s">
        <v>22</v>
      </c>
      <c r="BH36" s="54" t="str">
        <f t="shared" si="1"/>
        <v>0</v>
      </c>
      <c r="BI36" s="49"/>
      <c r="BJ36" s="49"/>
      <c r="BK36" s="56"/>
      <c r="BL36" s="56"/>
      <c r="BM36" s="60" t="str">
        <f>$D$20</f>
        <v>A5</v>
      </c>
      <c r="BN36" s="58">
        <f>SUM($BF$30+$BH$34+$BH$38+$BH$48+$BF$54)</f>
        <v>0</v>
      </c>
      <c r="BO36" s="58">
        <f>SUM($AW$30+$AZ$34+$AZ$38+$AZ$48+$AW$54)</f>
        <v>0</v>
      </c>
      <c r="BP36" s="59" t="s">
        <v>22</v>
      </c>
      <c r="BQ36" s="58">
        <f>SUM($AZ$30+$AW$34+$AW$38+$AW$48+$AZ$54)</f>
        <v>0</v>
      </c>
      <c r="BR36" s="58">
        <f t="shared" si="3"/>
        <v>0</v>
      </c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</row>
    <row r="37" spans="1:86" s="24" customFormat="1" ht="18" customHeight="1" thickBot="1">
      <c r="A37" s="4"/>
      <c r="B37" s="187">
        <v>12</v>
      </c>
      <c r="C37" s="188"/>
      <c r="D37" s="188">
        <v>1</v>
      </c>
      <c r="E37" s="188"/>
      <c r="F37" s="188"/>
      <c r="G37" s="188" t="s">
        <v>25</v>
      </c>
      <c r="H37" s="188"/>
      <c r="I37" s="188"/>
      <c r="J37" s="198">
        <f t="shared" si="4"/>
        <v>0.4895833333333329</v>
      </c>
      <c r="K37" s="198"/>
      <c r="L37" s="198"/>
      <c r="M37" s="198"/>
      <c r="N37" s="199"/>
      <c r="O37" s="200" t="str">
        <f>AG19</f>
        <v>B4</v>
      </c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9" t="s">
        <v>23</v>
      </c>
      <c r="AF37" s="201" t="str">
        <f>AG21</f>
        <v>B6</v>
      </c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2"/>
      <c r="AW37" s="203"/>
      <c r="AX37" s="204"/>
      <c r="AY37" s="9" t="s">
        <v>22</v>
      </c>
      <c r="AZ37" s="204"/>
      <c r="BA37" s="205"/>
      <c r="BB37" s="203">
        <v>8</v>
      </c>
      <c r="BC37" s="206"/>
      <c r="BD37" s="21"/>
      <c r="BE37" s="70"/>
      <c r="BF37" s="54" t="str">
        <f t="shared" si="0"/>
        <v>0</v>
      </c>
      <c r="BG37" s="54" t="s">
        <v>22</v>
      </c>
      <c r="BH37" s="54" t="str">
        <f t="shared" si="1"/>
        <v>0</v>
      </c>
      <c r="BI37" s="49"/>
      <c r="BJ37" s="49"/>
      <c r="BK37" s="49"/>
      <c r="BL37" s="49"/>
      <c r="BM37" s="60" t="str">
        <f>$D$21</f>
        <v>A6</v>
      </c>
      <c r="BN37" s="58">
        <f>SUM($BH$30+$BH$36+$BF$42+$BF$46+$BF$50)</f>
        <v>0</v>
      </c>
      <c r="BO37" s="58">
        <f>SUM($AZ$30+$AZ$36+$AW$42+$AW$46+$AW$50)</f>
        <v>0</v>
      </c>
      <c r="BP37" s="59" t="s">
        <v>22</v>
      </c>
      <c r="BQ37" s="58">
        <f>SUM($AW$30+$AW$36+$AZ$42+$AZ$46+$AZ$50)</f>
        <v>0</v>
      </c>
      <c r="BR37" s="58">
        <f t="shared" si="3"/>
        <v>0</v>
      </c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</row>
    <row r="38" spans="1:86" s="24" customFormat="1" ht="18" customHeight="1">
      <c r="A38" s="4"/>
      <c r="B38" s="181">
        <v>13</v>
      </c>
      <c r="C38" s="182"/>
      <c r="D38" s="182">
        <v>1</v>
      </c>
      <c r="E38" s="182"/>
      <c r="F38" s="182"/>
      <c r="G38" s="182" t="s">
        <v>19</v>
      </c>
      <c r="H38" s="182"/>
      <c r="I38" s="182"/>
      <c r="J38" s="183">
        <f t="shared" si="4"/>
        <v>0.49999999999999956</v>
      </c>
      <c r="K38" s="183"/>
      <c r="L38" s="183"/>
      <c r="M38" s="183"/>
      <c r="N38" s="184"/>
      <c r="O38" s="178" t="str">
        <f>D16</f>
        <v>A1</v>
      </c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6" t="s">
        <v>23</v>
      </c>
      <c r="AF38" s="179" t="str">
        <f>D20</f>
        <v>A5</v>
      </c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80"/>
      <c r="AW38" s="143"/>
      <c r="AX38" s="145"/>
      <c r="AY38" s="16" t="s">
        <v>22</v>
      </c>
      <c r="AZ38" s="145"/>
      <c r="BA38" s="146"/>
      <c r="BB38" s="143">
        <v>12</v>
      </c>
      <c r="BC38" s="144"/>
      <c r="BD38" s="21"/>
      <c r="BE38" s="70"/>
      <c r="BF38" s="54" t="str">
        <f t="shared" si="0"/>
        <v>0</v>
      </c>
      <c r="BG38" s="54" t="s">
        <v>22</v>
      </c>
      <c r="BH38" s="54" t="str">
        <f t="shared" si="1"/>
        <v>0</v>
      </c>
      <c r="BI38" s="49"/>
      <c r="BJ38" s="40"/>
      <c r="BK38" s="40"/>
      <c r="BL38" s="40"/>
      <c r="BM38" s="40"/>
      <c r="BN38" s="40"/>
      <c r="BO38" s="40"/>
      <c r="BP38" s="40"/>
      <c r="BQ38" s="40"/>
      <c r="BR38" s="58"/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</row>
    <row r="39" spans="1:86" s="24" customFormat="1" ht="18" customHeight="1">
      <c r="A39" s="4"/>
      <c r="B39" s="163">
        <v>14</v>
      </c>
      <c r="C39" s="164"/>
      <c r="D39" s="164">
        <v>1</v>
      </c>
      <c r="E39" s="164"/>
      <c r="F39" s="164"/>
      <c r="G39" s="164" t="s">
        <v>25</v>
      </c>
      <c r="H39" s="164"/>
      <c r="I39" s="164"/>
      <c r="J39" s="168">
        <f t="shared" si="4"/>
        <v>0.5104166666666662</v>
      </c>
      <c r="K39" s="168"/>
      <c r="L39" s="168"/>
      <c r="M39" s="168"/>
      <c r="N39" s="169"/>
      <c r="O39" s="165" t="str">
        <f>AG16</f>
        <v>B1</v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39" t="s">
        <v>23</v>
      </c>
      <c r="AF39" s="166" t="str">
        <f>AG20</f>
        <v>B5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7"/>
      <c r="AW39" s="147"/>
      <c r="AX39" s="148"/>
      <c r="AY39" s="39" t="s">
        <v>22</v>
      </c>
      <c r="AZ39" s="148"/>
      <c r="BA39" s="189"/>
      <c r="BB39" s="147">
        <v>6</v>
      </c>
      <c r="BC39" s="190"/>
      <c r="BD39" s="21"/>
      <c r="BE39" s="70"/>
      <c r="BF39" s="54" t="str">
        <f t="shared" si="0"/>
        <v>0</v>
      </c>
      <c r="BG39" s="54" t="s">
        <v>22</v>
      </c>
      <c r="BH39" s="54" t="str">
        <f t="shared" si="1"/>
        <v>0</v>
      </c>
      <c r="BI39" s="49"/>
      <c r="BJ39" s="49"/>
      <c r="BK39" s="56"/>
      <c r="BL39" s="56"/>
      <c r="BM39" s="60" t="str">
        <f>$AG$16</f>
        <v>B1</v>
      </c>
      <c r="BN39" s="58">
        <f>SUM($BF$27+$BF$33+$BF$39+$BH$45+$BH$51)</f>
        <v>0</v>
      </c>
      <c r="BO39" s="58">
        <f>SUM($AW$27+$AW$33+$AW$39+$AZ$45+$AZ$51)</f>
        <v>0</v>
      </c>
      <c r="BP39" s="59" t="s">
        <v>22</v>
      </c>
      <c r="BQ39" s="58">
        <f>SUM($AZ$27+$AZ$33+$AZ$39+$AW$45+$AW$51)</f>
        <v>0</v>
      </c>
      <c r="BR39" s="58">
        <f aca="true" t="shared" si="5" ref="BR39:BR44"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</row>
    <row r="40" spans="1:86" s="24" customFormat="1" ht="18" customHeight="1">
      <c r="A40" s="4"/>
      <c r="B40" s="185">
        <v>15</v>
      </c>
      <c r="C40" s="186"/>
      <c r="D40" s="186">
        <v>1</v>
      </c>
      <c r="E40" s="186"/>
      <c r="F40" s="186"/>
      <c r="G40" s="186" t="s">
        <v>19</v>
      </c>
      <c r="H40" s="186"/>
      <c r="I40" s="186"/>
      <c r="J40" s="168">
        <f t="shared" si="4"/>
        <v>0.5208333333333328</v>
      </c>
      <c r="K40" s="168"/>
      <c r="L40" s="168"/>
      <c r="M40" s="168"/>
      <c r="N40" s="169"/>
      <c r="O40" s="191" t="str">
        <f>D17</f>
        <v>A2</v>
      </c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8" t="s">
        <v>23</v>
      </c>
      <c r="AF40" s="192" t="str">
        <f>D19</f>
        <v>A4</v>
      </c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3"/>
      <c r="AW40" s="194"/>
      <c r="AX40" s="195"/>
      <c r="AY40" s="8" t="s">
        <v>22</v>
      </c>
      <c r="AZ40" s="195"/>
      <c r="BA40" s="196"/>
      <c r="BB40" s="194">
        <v>11</v>
      </c>
      <c r="BC40" s="197"/>
      <c r="BD40" s="21"/>
      <c r="BE40" s="70"/>
      <c r="BF40" s="54" t="str">
        <f t="shared" si="0"/>
        <v>0</v>
      </c>
      <c r="BG40" s="54" t="s">
        <v>22</v>
      </c>
      <c r="BH40" s="54" t="str">
        <f t="shared" si="1"/>
        <v>0</v>
      </c>
      <c r="BI40" s="49"/>
      <c r="BJ40" s="49"/>
      <c r="BK40" s="56"/>
      <c r="BL40" s="56"/>
      <c r="BM40" s="60" t="str">
        <f>$AG$17</f>
        <v>B2</v>
      </c>
      <c r="BN40" s="58">
        <f>SUM($BH$27+$BF$35+$BF$41+$BH$47+$BF$53)</f>
        <v>0</v>
      </c>
      <c r="BO40" s="58">
        <f>SUM($AZ$27+$AW$35+$AW$41+$AZ$47+$AW$53)</f>
        <v>0</v>
      </c>
      <c r="BP40" s="59" t="s">
        <v>22</v>
      </c>
      <c r="BQ40" s="58">
        <f>SUM($AW$27+$AZ$35+$AZ$41+$AW$47+$AZ$53)</f>
        <v>0</v>
      </c>
      <c r="BR40" s="58">
        <f t="shared" si="5"/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</row>
    <row r="41" spans="1:86" s="24" customFormat="1" ht="18" customHeight="1">
      <c r="A41" s="4"/>
      <c r="B41" s="163">
        <v>16</v>
      </c>
      <c r="C41" s="164"/>
      <c r="D41" s="164">
        <v>1</v>
      </c>
      <c r="E41" s="164"/>
      <c r="F41" s="164"/>
      <c r="G41" s="164" t="s">
        <v>25</v>
      </c>
      <c r="H41" s="164"/>
      <c r="I41" s="164"/>
      <c r="J41" s="168">
        <f t="shared" si="4"/>
        <v>0.5312499999999994</v>
      </c>
      <c r="K41" s="168"/>
      <c r="L41" s="168"/>
      <c r="M41" s="168"/>
      <c r="N41" s="169"/>
      <c r="O41" s="165" t="str">
        <f>AG17</f>
        <v>B2</v>
      </c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39" t="s">
        <v>23</v>
      </c>
      <c r="AF41" s="166" t="str">
        <f>AG19</f>
        <v>B4</v>
      </c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47"/>
      <c r="AX41" s="148"/>
      <c r="AY41" s="39" t="s">
        <v>22</v>
      </c>
      <c r="AZ41" s="148"/>
      <c r="BA41" s="189"/>
      <c r="BB41" s="147">
        <v>5</v>
      </c>
      <c r="BC41" s="190"/>
      <c r="BD41" s="21"/>
      <c r="BE41" s="70"/>
      <c r="BF41" s="54" t="str">
        <f t="shared" si="0"/>
        <v>0</v>
      </c>
      <c r="BG41" s="54" t="s">
        <v>22</v>
      </c>
      <c r="BH41" s="54" t="str">
        <f t="shared" si="1"/>
        <v>0</v>
      </c>
      <c r="BI41" s="49"/>
      <c r="BJ41" s="49"/>
      <c r="BK41" s="56"/>
      <c r="BL41" s="56"/>
      <c r="BM41" s="57" t="str">
        <f>$AG$18</f>
        <v>B3</v>
      </c>
      <c r="BN41" s="58">
        <f>SUM($BF$29+$BH$33+$BH$43+$BF$49+$BH$53)</f>
        <v>0</v>
      </c>
      <c r="BO41" s="58">
        <f>SUM($AW$29+$AZ$33+$AZ$43+$AW$49+$AZ$53)</f>
        <v>0</v>
      </c>
      <c r="BP41" s="59" t="s">
        <v>22</v>
      </c>
      <c r="BQ41" s="58">
        <f>SUM($AZ$29+$AW$33+$AW$43+$AZ$49+$AW$53)</f>
        <v>0</v>
      </c>
      <c r="BR41" s="58">
        <f t="shared" si="5"/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</row>
    <row r="42" spans="1:86" s="24" customFormat="1" ht="18" customHeight="1">
      <c r="A42" s="4"/>
      <c r="B42" s="185">
        <v>17</v>
      </c>
      <c r="C42" s="186"/>
      <c r="D42" s="186">
        <v>1</v>
      </c>
      <c r="E42" s="186"/>
      <c r="F42" s="186"/>
      <c r="G42" s="186" t="s">
        <v>19</v>
      </c>
      <c r="H42" s="186"/>
      <c r="I42" s="186"/>
      <c r="J42" s="168">
        <f t="shared" si="4"/>
        <v>0.5416666666666661</v>
      </c>
      <c r="K42" s="168"/>
      <c r="L42" s="168"/>
      <c r="M42" s="168"/>
      <c r="N42" s="169"/>
      <c r="O42" s="191" t="str">
        <f>D21</f>
        <v>A6</v>
      </c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8" t="s">
        <v>23</v>
      </c>
      <c r="AF42" s="192" t="str">
        <f>D18</f>
        <v>A3</v>
      </c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3"/>
      <c r="AW42" s="194"/>
      <c r="AX42" s="195"/>
      <c r="AY42" s="8" t="s">
        <v>22</v>
      </c>
      <c r="AZ42" s="195"/>
      <c r="BA42" s="196"/>
      <c r="BB42" s="194">
        <v>10</v>
      </c>
      <c r="BC42" s="197"/>
      <c r="BD42" s="21"/>
      <c r="BE42" s="70"/>
      <c r="BF42" s="54" t="str">
        <f t="shared" si="0"/>
        <v>0</v>
      </c>
      <c r="BG42" s="54" t="s">
        <v>22</v>
      </c>
      <c r="BH42" s="54" t="str">
        <f t="shared" si="1"/>
        <v>0</v>
      </c>
      <c r="BI42" s="49"/>
      <c r="BJ42" s="49"/>
      <c r="BK42" s="56"/>
      <c r="BL42" s="56"/>
      <c r="BM42" s="60" t="str">
        <f>$AG$19</f>
        <v>B4</v>
      </c>
      <c r="BN42" s="58">
        <f>SUM($BH$29+$BF$37+$BH$41+$BF$45+$BH$55)</f>
        <v>0</v>
      </c>
      <c r="BO42" s="58">
        <f>SUM($AZ$29+$AW$37+$AZ$41+$AW$45+$AZ$55)</f>
        <v>0</v>
      </c>
      <c r="BP42" s="59" t="s">
        <v>22</v>
      </c>
      <c r="BQ42" s="58">
        <f>SUM($AW$29+$AZ$37+$AW$41+$AZ$45+$AW$55)</f>
        <v>0</v>
      </c>
      <c r="BR42" s="58">
        <f t="shared" si="5"/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</row>
    <row r="43" spans="1:86" s="24" customFormat="1" ht="18" customHeight="1" thickBot="1">
      <c r="A43" s="4"/>
      <c r="B43" s="187">
        <v>18</v>
      </c>
      <c r="C43" s="188"/>
      <c r="D43" s="188">
        <v>1</v>
      </c>
      <c r="E43" s="188"/>
      <c r="F43" s="188"/>
      <c r="G43" s="188" t="s">
        <v>25</v>
      </c>
      <c r="H43" s="188"/>
      <c r="I43" s="188"/>
      <c r="J43" s="198">
        <f t="shared" si="4"/>
        <v>0.5520833333333327</v>
      </c>
      <c r="K43" s="198"/>
      <c r="L43" s="198"/>
      <c r="M43" s="198"/>
      <c r="N43" s="199"/>
      <c r="O43" s="200" t="str">
        <f>AG21</f>
        <v>B6</v>
      </c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9" t="s">
        <v>23</v>
      </c>
      <c r="AF43" s="201" t="str">
        <f>AG18</f>
        <v>B3</v>
      </c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2"/>
      <c r="AW43" s="203"/>
      <c r="AX43" s="204"/>
      <c r="AY43" s="9" t="s">
        <v>22</v>
      </c>
      <c r="AZ43" s="204"/>
      <c r="BA43" s="205"/>
      <c r="BB43" s="203">
        <v>4</v>
      </c>
      <c r="BC43" s="206"/>
      <c r="BD43" s="21"/>
      <c r="BE43" s="70"/>
      <c r="BF43" s="54" t="str">
        <f t="shared" si="0"/>
        <v>0</v>
      </c>
      <c r="BG43" s="54" t="s">
        <v>22</v>
      </c>
      <c r="BH43" s="54" t="str">
        <f t="shared" si="1"/>
        <v>0</v>
      </c>
      <c r="BI43" s="49"/>
      <c r="BJ43" s="49"/>
      <c r="BK43" s="56"/>
      <c r="BL43" s="56"/>
      <c r="BM43" s="60" t="str">
        <f>$AG$20</f>
        <v>B5</v>
      </c>
      <c r="BN43" s="58">
        <f>SUM($BF$31+$BH$35+$BH$39+$BH$49+$BF$55)</f>
        <v>0</v>
      </c>
      <c r="BO43" s="58">
        <f>SUM($AW$31+$AZ$35+$AZ$39+$AZ$49+$AW$55)</f>
        <v>0</v>
      </c>
      <c r="BP43" s="59" t="s">
        <v>22</v>
      </c>
      <c r="BQ43" s="58">
        <f>SUM($AZ$31+$AW$35+$AW$39+$AW$49+$AZ$55)</f>
        <v>0</v>
      </c>
      <c r="BR43" s="58">
        <f t="shared" si="5"/>
        <v>0</v>
      </c>
      <c r="BS43" s="58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</row>
    <row r="44" spans="1:86" s="24" customFormat="1" ht="18" customHeight="1">
      <c r="A44" s="4"/>
      <c r="B44" s="181">
        <v>19</v>
      </c>
      <c r="C44" s="182"/>
      <c r="D44" s="182">
        <v>1</v>
      </c>
      <c r="E44" s="182"/>
      <c r="F44" s="182"/>
      <c r="G44" s="182" t="s">
        <v>19</v>
      </c>
      <c r="H44" s="182"/>
      <c r="I44" s="182"/>
      <c r="J44" s="183">
        <f t="shared" si="4"/>
        <v>0.5624999999999993</v>
      </c>
      <c r="K44" s="183"/>
      <c r="L44" s="183"/>
      <c r="M44" s="183"/>
      <c r="N44" s="184"/>
      <c r="O44" s="178" t="str">
        <f>D19</f>
        <v>A4</v>
      </c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6" t="s">
        <v>23</v>
      </c>
      <c r="AF44" s="179" t="str">
        <f>D16</f>
        <v>A1</v>
      </c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80"/>
      <c r="AW44" s="143"/>
      <c r="AX44" s="145"/>
      <c r="AY44" s="16" t="s">
        <v>22</v>
      </c>
      <c r="AZ44" s="145"/>
      <c r="BA44" s="146"/>
      <c r="BB44" s="143">
        <v>9</v>
      </c>
      <c r="BC44" s="144"/>
      <c r="BD44" s="21"/>
      <c r="BE44" s="70"/>
      <c r="BF44" s="54" t="str">
        <f t="shared" si="0"/>
        <v>0</v>
      </c>
      <c r="BG44" s="54" t="s">
        <v>22</v>
      </c>
      <c r="BH44" s="54" t="str">
        <f t="shared" si="1"/>
        <v>0</v>
      </c>
      <c r="BI44" s="49"/>
      <c r="BJ44" s="49"/>
      <c r="BK44" s="49"/>
      <c r="BL44" s="49"/>
      <c r="BM44" s="60" t="str">
        <f>$AG$21</f>
        <v>B6</v>
      </c>
      <c r="BN44" s="58">
        <f>SUM($BH$31+$BH$37+$BF$43+$BF$47+$BF$51)</f>
        <v>0</v>
      </c>
      <c r="BO44" s="58">
        <f>SUM($AZ$31+$AZ$37+$AW$43+$AW$47+$AW$51)</f>
        <v>0</v>
      </c>
      <c r="BP44" s="59" t="s">
        <v>22</v>
      </c>
      <c r="BQ44" s="58">
        <f>SUM($AW$31+$AW$37+$AZ$43+$AZ$47+$AZ$51)</f>
        <v>0</v>
      </c>
      <c r="BR44" s="58">
        <f t="shared" si="5"/>
        <v>0</v>
      </c>
      <c r="BS44" s="49"/>
      <c r="BT44" s="49"/>
      <c r="BU44" s="49"/>
      <c r="BV44" s="52"/>
      <c r="BW44" s="52"/>
      <c r="BX44" s="52"/>
      <c r="BY44" s="52"/>
      <c r="BZ44" s="52"/>
      <c r="CA44" s="52"/>
      <c r="CB44" s="52"/>
      <c r="CC44" s="53"/>
      <c r="CD44" s="53"/>
      <c r="CE44" s="53"/>
      <c r="CF44" s="53"/>
      <c r="CG44" s="53"/>
      <c r="CH44" s="53"/>
    </row>
    <row r="45" spans="1:86" s="24" customFormat="1" ht="18" customHeight="1">
      <c r="A45" s="4"/>
      <c r="B45" s="163">
        <v>20</v>
      </c>
      <c r="C45" s="164"/>
      <c r="D45" s="164">
        <v>1</v>
      </c>
      <c r="E45" s="164"/>
      <c r="F45" s="164"/>
      <c r="G45" s="164" t="s">
        <v>25</v>
      </c>
      <c r="H45" s="164"/>
      <c r="I45" s="164"/>
      <c r="J45" s="168">
        <f t="shared" si="4"/>
        <v>0.572916666666666</v>
      </c>
      <c r="K45" s="168"/>
      <c r="L45" s="168"/>
      <c r="M45" s="168"/>
      <c r="N45" s="169"/>
      <c r="O45" s="165" t="str">
        <f>AG19</f>
        <v>B4</v>
      </c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39" t="s">
        <v>23</v>
      </c>
      <c r="AF45" s="166" t="str">
        <f>AG16</f>
        <v>B1</v>
      </c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7"/>
      <c r="AW45" s="147"/>
      <c r="AX45" s="148"/>
      <c r="AY45" s="39" t="s">
        <v>22</v>
      </c>
      <c r="AZ45" s="148"/>
      <c r="BA45" s="189"/>
      <c r="BB45" s="147">
        <v>3</v>
      </c>
      <c r="BC45" s="190"/>
      <c r="BD45" s="21"/>
      <c r="BE45" s="70"/>
      <c r="BF45" s="54" t="str">
        <f aca="true" t="shared" si="6" ref="BF45:BF55">IF(ISBLANK(AW45),"0",IF(AW45&gt;AZ45,3,IF(AW45=AZ45,1,0)))</f>
        <v>0</v>
      </c>
      <c r="BG45" s="54" t="s">
        <v>22</v>
      </c>
      <c r="BH45" s="54" t="str">
        <f aca="true" t="shared" si="7" ref="BH45:BH55">IF(ISBLANK(AZ45),"0",IF(AZ45&gt;AW45,3,IF(AZ45=AW45,1,0)))</f>
        <v>0</v>
      </c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  <c r="CG45" s="53"/>
      <c r="CH45" s="53"/>
    </row>
    <row r="46" spans="1:86" s="24" customFormat="1" ht="18" customHeight="1">
      <c r="A46" s="4"/>
      <c r="B46" s="185">
        <v>21</v>
      </c>
      <c r="C46" s="186"/>
      <c r="D46" s="186">
        <v>1</v>
      </c>
      <c r="E46" s="186"/>
      <c r="F46" s="186"/>
      <c r="G46" s="186" t="s">
        <v>19</v>
      </c>
      <c r="H46" s="186"/>
      <c r="I46" s="186"/>
      <c r="J46" s="168">
        <f t="shared" si="4"/>
        <v>0.5833333333333326</v>
      </c>
      <c r="K46" s="168"/>
      <c r="L46" s="168"/>
      <c r="M46" s="168"/>
      <c r="N46" s="169"/>
      <c r="O46" s="191" t="str">
        <f>D21</f>
        <v>A6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8" t="s">
        <v>23</v>
      </c>
      <c r="AF46" s="192" t="str">
        <f>D17</f>
        <v>A2</v>
      </c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3"/>
      <c r="AW46" s="194"/>
      <c r="AX46" s="195"/>
      <c r="AY46" s="8" t="s">
        <v>22</v>
      </c>
      <c r="AZ46" s="195"/>
      <c r="BA46" s="196"/>
      <c r="BB46" s="194">
        <v>7</v>
      </c>
      <c r="BC46" s="197"/>
      <c r="BD46" s="21"/>
      <c r="BE46" s="70"/>
      <c r="BF46" s="54" t="str">
        <f t="shared" si="6"/>
        <v>0</v>
      </c>
      <c r="BG46" s="54" t="s">
        <v>22</v>
      </c>
      <c r="BH46" s="54" t="str">
        <f t="shared" si="7"/>
        <v>0</v>
      </c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  <c r="CG46" s="53"/>
      <c r="CH46" s="53"/>
    </row>
    <row r="47" spans="1:86" s="24" customFormat="1" ht="18" customHeight="1">
      <c r="A47" s="4"/>
      <c r="B47" s="163">
        <v>22</v>
      </c>
      <c r="C47" s="164"/>
      <c r="D47" s="164">
        <v>1</v>
      </c>
      <c r="E47" s="164"/>
      <c r="F47" s="164"/>
      <c r="G47" s="164" t="s">
        <v>25</v>
      </c>
      <c r="H47" s="164"/>
      <c r="I47" s="164"/>
      <c r="J47" s="168">
        <f t="shared" si="4"/>
        <v>0.5937499999999992</v>
      </c>
      <c r="K47" s="168"/>
      <c r="L47" s="168"/>
      <c r="M47" s="168"/>
      <c r="N47" s="169"/>
      <c r="O47" s="165" t="str">
        <f>AG21</f>
        <v>B6</v>
      </c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39" t="s">
        <v>23</v>
      </c>
      <c r="AF47" s="166" t="str">
        <f>AG17</f>
        <v>B2</v>
      </c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7"/>
      <c r="AW47" s="147"/>
      <c r="AX47" s="148"/>
      <c r="AY47" s="39" t="s">
        <v>22</v>
      </c>
      <c r="AZ47" s="148"/>
      <c r="BA47" s="189"/>
      <c r="BB47" s="147">
        <v>1</v>
      </c>
      <c r="BC47" s="190"/>
      <c r="BD47" s="21"/>
      <c r="BE47" s="70"/>
      <c r="BF47" s="54" t="str">
        <f t="shared" si="6"/>
        <v>0</v>
      </c>
      <c r="BG47" s="54" t="s">
        <v>22</v>
      </c>
      <c r="BH47" s="54" t="str">
        <f t="shared" si="7"/>
        <v>0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2"/>
      <c r="BW47" s="52"/>
      <c r="BX47" s="52"/>
      <c r="BY47" s="52"/>
      <c r="BZ47" s="52"/>
      <c r="CA47" s="52"/>
      <c r="CB47" s="52"/>
      <c r="CC47" s="53"/>
      <c r="CD47" s="53"/>
      <c r="CE47" s="53"/>
      <c r="CF47" s="53"/>
      <c r="CG47" s="53"/>
      <c r="CH47" s="53"/>
    </row>
    <row r="48" spans="1:86" s="24" customFormat="1" ht="18" customHeight="1">
      <c r="A48" s="4"/>
      <c r="B48" s="185">
        <v>23</v>
      </c>
      <c r="C48" s="186"/>
      <c r="D48" s="186">
        <v>1</v>
      </c>
      <c r="E48" s="186"/>
      <c r="F48" s="186"/>
      <c r="G48" s="186" t="s">
        <v>19</v>
      </c>
      <c r="H48" s="186"/>
      <c r="I48" s="186"/>
      <c r="J48" s="168">
        <f t="shared" si="4"/>
        <v>0.6041666666666659</v>
      </c>
      <c r="K48" s="168"/>
      <c r="L48" s="168"/>
      <c r="M48" s="168"/>
      <c r="N48" s="169"/>
      <c r="O48" s="191" t="str">
        <f>D18</f>
        <v>A3</v>
      </c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8" t="s">
        <v>23</v>
      </c>
      <c r="AF48" s="192" t="str">
        <f>D20</f>
        <v>A5</v>
      </c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3"/>
      <c r="AW48" s="194"/>
      <c r="AX48" s="195"/>
      <c r="AY48" s="8" t="s">
        <v>22</v>
      </c>
      <c r="AZ48" s="195"/>
      <c r="BA48" s="196"/>
      <c r="BB48" s="194">
        <v>8</v>
      </c>
      <c r="BC48" s="197"/>
      <c r="BD48" s="21"/>
      <c r="BE48" s="70"/>
      <c r="BF48" s="54" t="str">
        <f t="shared" si="6"/>
        <v>0</v>
      </c>
      <c r="BG48" s="54" t="s">
        <v>22</v>
      </c>
      <c r="BH48" s="54" t="str">
        <f t="shared" si="7"/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  <c r="CG48" s="53"/>
      <c r="CH48" s="53"/>
    </row>
    <row r="49" spans="1:86" s="24" customFormat="1" ht="18" customHeight="1" thickBot="1">
      <c r="A49" s="4"/>
      <c r="B49" s="187">
        <v>24</v>
      </c>
      <c r="C49" s="188"/>
      <c r="D49" s="188">
        <v>1</v>
      </c>
      <c r="E49" s="188"/>
      <c r="F49" s="188"/>
      <c r="G49" s="188" t="s">
        <v>25</v>
      </c>
      <c r="H49" s="188"/>
      <c r="I49" s="188"/>
      <c r="J49" s="198">
        <f t="shared" si="4"/>
        <v>0.6145833333333325</v>
      </c>
      <c r="K49" s="198"/>
      <c r="L49" s="198"/>
      <c r="M49" s="198"/>
      <c r="N49" s="199"/>
      <c r="O49" s="200" t="str">
        <f>AG18</f>
        <v>B3</v>
      </c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9" t="s">
        <v>23</v>
      </c>
      <c r="AF49" s="201" t="str">
        <f>AG20</f>
        <v>B5</v>
      </c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2"/>
      <c r="AW49" s="203"/>
      <c r="AX49" s="204"/>
      <c r="AY49" s="9" t="s">
        <v>22</v>
      </c>
      <c r="AZ49" s="204"/>
      <c r="BA49" s="205"/>
      <c r="BB49" s="203">
        <v>2</v>
      </c>
      <c r="BC49" s="206"/>
      <c r="BD49" s="21"/>
      <c r="BE49" s="70"/>
      <c r="BF49" s="54" t="str">
        <f t="shared" si="6"/>
        <v>0</v>
      </c>
      <c r="BG49" s="54" t="s">
        <v>22</v>
      </c>
      <c r="BH49" s="54" t="str">
        <f t="shared" si="7"/>
        <v>0</v>
      </c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  <c r="CG49" s="53"/>
      <c r="CH49" s="53"/>
    </row>
    <row r="50" spans="1:86" s="24" customFormat="1" ht="18" customHeight="1">
      <c r="A50" s="4"/>
      <c r="B50" s="181">
        <v>25</v>
      </c>
      <c r="C50" s="182"/>
      <c r="D50" s="182">
        <v>1</v>
      </c>
      <c r="E50" s="182"/>
      <c r="F50" s="182"/>
      <c r="G50" s="182" t="s">
        <v>19</v>
      </c>
      <c r="H50" s="182"/>
      <c r="I50" s="182"/>
      <c r="J50" s="183">
        <f t="shared" si="4"/>
        <v>0.6249999999999991</v>
      </c>
      <c r="K50" s="183"/>
      <c r="L50" s="183"/>
      <c r="M50" s="183"/>
      <c r="N50" s="184"/>
      <c r="O50" s="178" t="str">
        <f>D21</f>
        <v>A6</v>
      </c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6" t="s">
        <v>23</v>
      </c>
      <c r="AF50" s="179" t="str">
        <f>D16</f>
        <v>A1</v>
      </c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80"/>
      <c r="AW50" s="143"/>
      <c r="AX50" s="145"/>
      <c r="AY50" s="16" t="s">
        <v>22</v>
      </c>
      <c r="AZ50" s="145"/>
      <c r="BA50" s="146"/>
      <c r="BB50" s="143">
        <v>11</v>
      </c>
      <c r="BC50" s="144"/>
      <c r="BD50" s="21"/>
      <c r="BE50" s="70"/>
      <c r="BF50" s="54" t="str">
        <f t="shared" si="6"/>
        <v>0</v>
      </c>
      <c r="BG50" s="54" t="s">
        <v>22</v>
      </c>
      <c r="BH50" s="54" t="str">
        <f t="shared" si="7"/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  <c r="CG50" s="53"/>
      <c r="CH50" s="53"/>
    </row>
    <row r="51" spans="1:86" s="24" customFormat="1" ht="18" customHeight="1">
      <c r="A51" s="4"/>
      <c r="B51" s="163">
        <v>26</v>
      </c>
      <c r="C51" s="164"/>
      <c r="D51" s="164">
        <v>1</v>
      </c>
      <c r="E51" s="164"/>
      <c r="F51" s="164"/>
      <c r="G51" s="164" t="s">
        <v>25</v>
      </c>
      <c r="H51" s="164"/>
      <c r="I51" s="164"/>
      <c r="J51" s="168">
        <f t="shared" si="4"/>
        <v>0.6354166666666657</v>
      </c>
      <c r="K51" s="168"/>
      <c r="L51" s="168"/>
      <c r="M51" s="168"/>
      <c r="N51" s="169"/>
      <c r="O51" s="165" t="str">
        <f>AG21</f>
        <v>B6</v>
      </c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39" t="s">
        <v>23</v>
      </c>
      <c r="AF51" s="166" t="str">
        <f>AG16</f>
        <v>B1</v>
      </c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7"/>
      <c r="AW51" s="147"/>
      <c r="AX51" s="148"/>
      <c r="AY51" s="39" t="s">
        <v>22</v>
      </c>
      <c r="AZ51" s="148"/>
      <c r="BA51" s="189"/>
      <c r="BB51" s="147">
        <v>5</v>
      </c>
      <c r="BC51" s="190"/>
      <c r="BD51" s="21"/>
      <c r="BE51" s="70"/>
      <c r="BF51" s="54" t="str">
        <f t="shared" si="6"/>
        <v>0</v>
      </c>
      <c r="BG51" s="54" t="s">
        <v>22</v>
      </c>
      <c r="BH51" s="54" t="str">
        <f t="shared" si="7"/>
        <v>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  <c r="CG51" s="53"/>
      <c r="CH51" s="53"/>
    </row>
    <row r="52" spans="1:86" s="24" customFormat="1" ht="18" customHeight="1">
      <c r="A52" s="4"/>
      <c r="B52" s="185">
        <v>27</v>
      </c>
      <c r="C52" s="186"/>
      <c r="D52" s="186">
        <v>1</v>
      </c>
      <c r="E52" s="186"/>
      <c r="F52" s="186"/>
      <c r="G52" s="186" t="s">
        <v>19</v>
      </c>
      <c r="H52" s="186"/>
      <c r="I52" s="186"/>
      <c r="J52" s="168">
        <f t="shared" si="4"/>
        <v>0.6458333333333324</v>
      </c>
      <c r="K52" s="168"/>
      <c r="L52" s="168"/>
      <c r="M52" s="168"/>
      <c r="N52" s="169"/>
      <c r="O52" s="191" t="str">
        <f>D17</f>
        <v>A2</v>
      </c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8" t="s">
        <v>23</v>
      </c>
      <c r="AF52" s="192" t="str">
        <f>D18</f>
        <v>A3</v>
      </c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3"/>
      <c r="AW52" s="194"/>
      <c r="AX52" s="195"/>
      <c r="AY52" s="8" t="s">
        <v>22</v>
      </c>
      <c r="AZ52" s="195"/>
      <c r="BA52" s="196"/>
      <c r="BB52" s="194">
        <v>12</v>
      </c>
      <c r="BC52" s="197"/>
      <c r="BD52" s="21"/>
      <c r="BE52" s="70"/>
      <c r="BF52" s="54" t="str">
        <f t="shared" si="6"/>
        <v>0</v>
      </c>
      <c r="BG52" s="54" t="s">
        <v>22</v>
      </c>
      <c r="BH52" s="54" t="str">
        <f t="shared" si="7"/>
        <v>0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2"/>
      <c r="BW52" s="52"/>
      <c r="BX52" s="52"/>
      <c r="BY52" s="52"/>
      <c r="BZ52" s="52"/>
      <c r="CA52" s="52"/>
      <c r="CB52" s="52"/>
      <c r="CC52" s="53"/>
      <c r="CD52" s="53"/>
      <c r="CE52" s="53"/>
      <c r="CF52" s="53"/>
      <c r="CG52" s="53"/>
      <c r="CH52" s="53"/>
    </row>
    <row r="53" spans="1:86" s="24" customFormat="1" ht="18" customHeight="1">
      <c r="A53" s="4"/>
      <c r="B53" s="163">
        <v>28</v>
      </c>
      <c r="C53" s="164"/>
      <c r="D53" s="164">
        <v>1</v>
      </c>
      <c r="E53" s="164"/>
      <c r="F53" s="164"/>
      <c r="G53" s="164" t="s">
        <v>25</v>
      </c>
      <c r="H53" s="164"/>
      <c r="I53" s="164"/>
      <c r="J53" s="168">
        <f t="shared" si="4"/>
        <v>0.656249999999999</v>
      </c>
      <c r="K53" s="168"/>
      <c r="L53" s="168"/>
      <c r="M53" s="168"/>
      <c r="N53" s="169"/>
      <c r="O53" s="165" t="str">
        <f>AG17</f>
        <v>B2</v>
      </c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39" t="s">
        <v>23</v>
      </c>
      <c r="AF53" s="166" t="str">
        <f>AG18</f>
        <v>B3</v>
      </c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7"/>
      <c r="AW53" s="147"/>
      <c r="AX53" s="148"/>
      <c r="AY53" s="39" t="s">
        <v>22</v>
      </c>
      <c r="AZ53" s="148"/>
      <c r="BA53" s="189"/>
      <c r="BB53" s="147">
        <v>6</v>
      </c>
      <c r="BC53" s="190"/>
      <c r="BD53" s="21"/>
      <c r="BE53" s="70"/>
      <c r="BF53" s="54" t="str">
        <f t="shared" si="6"/>
        <v>0</v>
      </c>
      <c r="BG53" s="54" t="s">
        <v>22</v>
      </c>
      <c r="BH53" s="54" t="str">
        <f t="shared" si="7"/>
        <v>0</v>
      </c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  <c r="CG53" s="53"/>
      <c r="CH53" s="53"/>
    </row>
    <row r="54" spans="1:86" s="24" customFormat="1" ht="18" customHeight="1">
      <c r="A54" s="4"/>
      <c r="B54" s="185">
        <v>29</v>
      </c>
      <c r="C54" s="186"/>
      <c r="D54" s="186">
        <v>1</v>
      </c>
      <c r="E54" s="186"/>
      <c r="F54" s="186"/>
      <c r="G54" s="186" t="s">
        <v>19</v>
      </c>
      <c r="H54" s="186"/>
      <c r="I54" s="186"/>
      <c r="J54" s="168">
        <f t="shared" si="4"/>
        <v>0.6666666666666656</v>
      </c>
      <c r="K54" s="168"/>
      <c r="L54" s="168"/>
      <c r="M54" s="168"/>
      <c r="N54" s="169"/>
      <c r="O54" s="191" t="str">
        <f>D20</f>
        <v>A5</v>
      </c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8" t="s">
        <v>23</v>
      </c>
      <c r="AF54" s="192" t="str">
        <f>D19</f>
        <v>A4</v>
      </c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3"/>
      <c r="AW54" s="194"/>
      <c r="AX54" s="195"/>
      <c r="AY54" s="8" t="s">
        <v>22</v>
      </c>
      <c r="AZ54" s="195"/>
      <c r="BA54" s="196"/>
      <c r="BB54" s="194">
        <v>8</v>
      </c>
      <c r="BC54" s="197"/>
      <c r="BD54" s="21"/>
      <c r="BE54" s="70"/>
      <c r="BF54" s="54" t="str">
        <f t="shared" si="6"/>
        <v>0</v>
      </c>
      <c r="BG54" s="54" t="s">
        <v>22</v>
      </c>
      <c r="BH54" s="54" t="str">
        <f t="shared" si="7"/>
        <v>0</v>
      </c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  <c r="CG54" s="53"/>
      <c r="CH54" s="53"/>
    </row>
    <row r="55" spans="1:86" s="23" customFormat="1" ht="18" customHeight="1" thickBot="1">
      <c r="A55"/>
      <c r="B55" s="187">
        <v>30</v>
      </c>
      <c r="C55" s="188"/>
      <c r="D55" s="188">
        <v>1</v>
      </c>
      <c r="E55" s="188"/>
      <c r="F55" s="188"/>
      <c r="G55" s="188" t="s">
        <v>25</v>
      </c>
      <c r="H55" s="188"/>
      <c r="I55" s="188"/>
      <c r="J55" s="198">
        <f t="shared" si="4"/>
        <v>0.6770833333333323</v>
      </c>
      <c r="K55" s="198"/>
      <c r="L55" s="198"/>
      <c r="M55" s="198"/>
      <c r="N55" s="199"/>
      <c r="O55" s="200" t="str">
        <f>AG20</f>
        <v>B5</v>
      </c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9" t="s">
        <v>23</v>
      </c>
      <c r="AF55" s="201" t="str">
        <f>AG19</f>
        <v>B4</v>
      </c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2"/>
      <c r="AW55" s="203"/>
      <c r="AX55" s="204"/>
      <c r="AY55" s="9" t="s">
        <v>22</v>
      </c>
      <c r="AZ55" s="204"/>
      <c r="BA55" s="205"/>
      <c r="BB55" s="203">
        <v>2</v>
      </c>
      <c r="BC55" s="206"/>
      <c r="BD55" s="22"/>
      <c r="BE55" s="69"/>
      <c r="BF55" s="54" t="str">
        <f t="shared" si="6"/>
        <v>0</v>
      </c>
      <c r="BG55" s="54" t="s">
        <v>22</v>
      </c>
      <c r="BH55" s="54" t="str">
        <f t="shared" si="7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1"/>
      <c r="BX55" s="41"/>
      <c r="BY55" s="41"/>
      <c r="BZ55" s="41"/>
      <c r="CA55" s="41"/>
      <c r="CB55" s="41"/>
      <c r="CC55" s="42"/>
      <c r="CD55" s="42"/>
      <c r="CE55" s="42"/>
      <c r="CF55" s="42"/>
      <c r="CG55" s="42"/>
      <c r="CH55" s="42"/>
    </row>
    <row r="56" spans="1:86" s="23" customFormat="1" ht="18" customHeight="1">
      <c r="A56"/>
      <c r="B56" s="77"/>
      <c r="C56" s="77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8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76"/>
      <c r="AY56" s="76"/>
      <c r="AZ56" s="76"/>
      <c r="BA56" s="76"/>
      <c r="BB56" s="76"/>
      <c r="BC56" s="76"/>
      <c r="BD56" s="22"/>
      <c r="BE56" s="69"/>
      <c r="BF56" s="54"/>
      <c r="BG56" s="54"/>
      <c r="BH56" s="54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1"/>
      <c r="BX56" s="41"/>
      <c r="BY56" s="41"/>
      <c r="BZ56" s="41"/>
      <c r="CA56" s="41"/>
      <c r="CB56" s="41"/>
      <c r="CC56" s="42"/>
      <c r="CD56" s="42"/>
      <c r="CE56" s="42"/>
      <c r="CF56" s="42"/>
      <c r="CG56" s="42"/>
      <c r="CH56" s="42"/>
    </row>
    <row r="57" spans="1:86" s="23" customFormat="1" ht="33">
      <c r="A57"/>
      <c r="B57" s="213" t="str">
        <f>$A$2</f>
        <v>Vereinsname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2"/>
      <c r="BE57" s="69"/>
      <c r="BF57" s="54"/>
      <c r="BG57" s="54"/>
      <c r="BH57" s="54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1"/>
      <c r="BW57" s="41"/>
      <c r="BX57" s="41"/>
      <c r="BY57" s="41"/>
      <c r="BZ57" s="41"/>
      <c r="CA57" s="41"/>
      <c r="CB57" s="41"/>
      <c r="CC57" s="42"/>
      <c r="CD57" s="42"/>
      <c r="CE57" s="42"/>
      <c r="CF57" s="42"/>
      <c r="CG57" s="42"/>
      <c r="CH57" s="42"/>
    </row>
    <row r="58" spans="1:86" s="23" customFormat="1" ht="27">
      <c r="A58"/>
      <c r="B58" s="212" t="str">
        <f>$A$3</f>
        <v>1. FAIR-Play-Cup 2002 (z.B.)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2"/>
      <c r="BE58" s="69"/>
      <c r="BF58" s="54"/>
      <c r="BG58" s="54"/>
      <c r="BH58" s="54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1"/>
      <c r="BW58" s="41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2"/>
    </row>
    <row r="59" spans="1:86" s="23" customFormat="1" ht="18" customHeight="1">
      <c r="A59"/>
      <c r="B59" s="77"/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8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76"/>
      <c r="AY59" s="76"/>
      <c r="AZ59" s="76"/>
      <c r="BA59" s="76"/>
      <c r="BB59" s="76"/>
      <c r="BC59" s="76"/>
      <c r="BD59" s="22"/>
      <c r="BE59" s="69"/>
      <c r="BF59" s="54"/>
      <c r="BG59" s="54"/>
      <c r="BH59" s="54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1"/>
      <c r="BW59" s="41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6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1"/>
      <c r="BW60" s="41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1"/>
      <c r="BW61" s="41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1"/>
      <c r="BW62" s="41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2"/>
    </row>
    <row r="63" spans="2:86" s="10" customFormat="1" ht="13.5" customHeight="1" thickBot="1">
      <c r="B63" s="141" t="s">
        <v>15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82"/>
      <c r="P63" s="141" t="s">
        <v>27</v>
      </c>
      <c r="Q63" s="94"/>
      <c r="R63" s="82"/>
      <c r="S63" s="141" t="s">
        <v>28</v>
      </c>
      <c r="T63" s="94"/>
      <c r="U63" s="94"/>
      <c r="V63" s="94"/>
      <c r="W63" s="82"/>
      <c r="X63" s="141" t="s">
        <v>29</v>
      </c>
      <c r="Y63" s="94"/>
      <c r="Z63" s="82"/>
      <c r="AA63" s="11"/>
      <c r="AB63" s="11"/>
      <c r="AC63" s="11"/>
      <c r="AD63" s="11"/>
      <c r="AE63" s="141" t="s">
        <v>16</v>
      </c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82"/>
      <c r="AS63" s="141" t="s">
        <v>27</v>
      </c>
      <c r="AT63" s="94"/>
      <c r="AU63" s="82"/>
      <c r="AV63" s="141" t="s">
        <v>28</v>
      </c>
      <c r="AW63" s="94"/>
      <c r="AX63" s="94"/>
      <c r="AY63" s="94"/>
      <c r="AZ63" s="82"/>
      <c r="BA63" s="141" t="s">
        <v>29</v>
      </c>
      <c r="BB63" s="94"/>
      <c r="BC63" s="82"/>
      <c r="BE63" s="73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2"/>
      <c r="BW63" s="62"/>
      <c r="BX63" s="62"/>
      <c r="BY63" s="62"/>
      <c r="BZ63" s="62"/>
      <c r="CA63" s="62"/>
      <c r="CB63" s="62"/>
      <c r="CC63" s="63"/>
      <c r="CD63" s="63"/>
      <c r="CE63" s="63"/>
      <c r="CF63" s="63"/>
      <c r="CG63" s="63"/>
      <c r="CH63" s="63"/>
    </row>
    <row r="64" spans="1:86" s="23" customFormat="1" ht="12.75">
      <c r="A64"/>
      <c r="B64" s="207" t="s">
        <v>10</v>
      </c>
      <c r="C64" s="132"/>
      <c r="D64" s="208" t="str">
        <f aca="true" t="shared" si="8" ref="D64:D69">BM32</f>
        <v>A1</v>
      </c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10"/>
      <c r="P64" s="129">
        <f aca="true" t="shared" si="9" ref="P64:P69">BN32</f>
        <v>0</v>
      </c>
      <c r="Q64" s="130"/>
      <c r="R64" s="131"/>
      <c r="S64" s="132">
        <f aca="true" t="shared" si="10" ref="S64:S69">BO32</f>
        <v>0</v>
      </c>
      <c r="T64" s="132"/>
      <c r="U64" s="12" t="s">
        <v>22</v>
      </c>
      <c r="V64" s="132">
        <f aca="true" t="shared" si="11" ref="V64:V69">BQ32</f>
        <v>0</v>
      </c>
      <c r="W64" s="132"/>
      <c r="X64" s="136">
        <f aca="true" t="shared" si="12" ref="X64:X69">BR32</f>
        <v>0</v>
      </c>
      <c r="Y64" s="137"/>
      <c r="Z64" s="138"/>
      <c r="AA64" s="4"/>
      <c r="AB64" s="4"/>
      <c r="AC64" s="4"/>
      <c r="AD64" s="4"/>
      <c r="AE64" s="207" t="s">
        <v>10</v>
      </c>
      <c r="AF64" s="132"/>
      <c r="AG64" s="208" t="str">
        <f aca="true" t="shared" si="13" ref="AG64:AG69">BM39</f>
        <v>B1</v>
      </c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10"/>
      <c r="AS64" s="129">
        <f aca="true" t="shared" si="14" ref="AS64:AS69">BN39</f>
        <v>0</v>
      </c>
      <c r="AT64" s="130"/>
      <c r="AU64" s="131"/>
      <c r="AV64" s="132">
        <f aca="true" t="shared" si="15" ref="AV64:AV69">BO39</f>
        <v>0</v>
      </c>
      <c r="AW64" s="132"/>
      <c r="AX64" s="12" t="s">
        <v>22</v>
      </c>
      <c r="AY64" s="132">
        <f aca="true" t="shared" si="16" ref="AY64:AY69">BQ39</f>
        <v>0</v>
      </c>
      <c r="AZ64" s="132"/>
      <c r="BA64" s="136">
        <f aca="true" t="shared" si="17" ref="BA64:BA69">BR39</f>
        <v>0</v>
      </c>
      <c r="BB64" s="137"/>
      <c r="BC64" s="138"/>
      <c r="BE64" s="6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1"/>
      <c r="BW64" s="41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2"/>
    </row>
    <row r="65" spans="1:86" s="23" customFormat="1" ht="12.75">
      <c r="A65"/>
      <c r="B65" s="211" t="s">
        <v>11</v>
      </c>
      <c r="C65" s="128"/>
      <c r="D65" s="122" t="str">
        <f t="shared" si="8"/>
        <v>A2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4"/>
      <c r="P65" s="125">
        <f t="shared" si="9"/>
        <v>0</v>
      </c>
      <c r="Q65" s="126"/>
      <c r="R65" s="127"/>
      <c r="S65" s="128">
        <f t="shared" si="10"/>
        <v>0</v>
      </c>
      <c r="T65" s="128"/>
      <c r="U65" s="13" t="s">
        <v>22</v>
      </c>
      <c r="V65" s="128">
        <f t="shared" si="11"/>
        <v>0</v>
      </c>
      <c r="W65" s="128"/>
      <c r="X65" s="133">
        <f t="shared" si="12"/>
        <v>0</v>
      </c>
      <c r="Y65" s="134"/>
      <c r="Z65" s="135"/>
      <c r="AA65" s="4"/>
      <c r="AB65" s="4"/>
      <c r="AC65" s="4"/>
      <c r="AD65" s="4"/>
      <c r="AE65" s="211" t="s">
        <v>11</v>
      </c>
      <c r="AF65" s="128"/>
      <c r="AG65" s="122" t="str">
        <f t="shared" si="13"/>
        <v>B2</v>
      </c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4"/>
      <c r="AS65" s="125">
        <f t="shared" si="14"/>
        <v>0</v>
      </c>
      <c r="AT65" s="126"/>
      <c r="AU65" s="127"/>
      <c r="AV65" s="128">
        <f t="shared" si="15"/>
        <v>0</v>
      </c>
      <c r="AW65" s="128"/>
      <c r="AX65" s="13" t="s">
        <v>22</v>
      </c>
      <c r="AY65" s="128">
        <f t="shared" si="16"/>
        <v>0</v>
      </c>
      <c r="AZ65" s="128"/>
      <c r="BA65" s="133">
        <f t="shared" si="17"/>
        <v>0</v>
      </c>
      <c r="BB65" s="134"/>
      <c r="BC65" s="135"/>
      <c r="BE65" s="6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1"/>
      <c r="BW65" s="41"/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2"/>
    </row>
    <row r="66" spans="1:86" s="23" customFormat="1" ht="12.75">
      <c r="A66"/>
      <c r="B66" s="211" t="s">
        <v>12</v>
      </c>
      <c r="C66" s="128"/>
      <c r="D66" s="122" t="str">
        <f t="shared" si="8"/>
        <v>A3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/>
      <c r="P66" s="125">
        <f t="shared" si="9"/>
        <v>0</v>
      </c>
      <c r="Q66" s="126"/>
      <c r="R66" s="127"/>
      <c r="S66" s="128">
        <f t="shared" si="10"/>
        <v>0</v>
      </c>
      <c r="T66" s="128"/>
      <c r="U66" s="13" t="s">
        <v>22</v>
      </c>
      <c r="V66" s="128">
        <f t="shared" si="11"/>
        <v>0</v>
      </c>
      <c r="W66" s="128"/>
      <c r="X66" s="133">
        <f t="shared" si="12"/>
        <v>0</v>
      </c>
      <c r="Y66" s="134"/>
      <c r="Z66" s="135"/>
      <c r="AA66" s="4"/>
      <c r="AB66" s="4"/>
      <c r="AC66" s="4"/>
      <c r="AD66" s="4"/>
      <c r="AE66" s="211" t="s">
        <v>12</v>
      </c>
      <c r="AF66" s="128"/>
      <c r="AG66" s="122" t="str">
        <f t="shared" si="13"/>
        <v>B3</v>
      </c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4"/>
      <c r="AS66" s="125">
        <f t="shared" si="14"/>
        <v>0</v>
      </c>
      <c r="AT66" s="126"/>
      <c r="AU66" s="127"/>
      <c r="AV66" s="128">
        <f t="shared" si="15"/>
        <v>0</v>
      </c>
      <c r="AW66" s="128"/>
      <c r="AX66" s="13" t="s">
        <v>22</v>
      </c>
      <c r="AY66" s="128">
        <f t="shared" si="16"/>
        <v>0</v>
      </c>
      <c r="AZ66" s="128"/>
      <c r="BA66" s="133">
        <f t="shared" si="17"/>
        <v>0</v>
      </c>
      <c r="BB66" s="134"/>
      <c r="BC66" s="135"/>
      <c r="BE66" s="6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1"/>
      <c r="BW66" s="41"/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2"/>
    </row>
    <row r="67" spans="1:86" s="23" customFormat="1" ht="12.75">
      <c r="A67"/>
      <c r="B67" s="211" t="s">
        <v>13</v>
      </c>
      <c r="C67" s="128"/>
      <c r="D67" s="122" t="str">
        <f t="shared" si="8"/>
        <v>A4</v>
      </c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4"/>
      <c r="P67" s="125">
        <f t="shared" si="9"/>
        <v>0</v>
      </c>
      <c r="Q67" s="126"/>
      <c r="R67" s="127"/>
      <c r="S67" s="128">
        <f t="shared" si="10"/>
        <v>0</v>
      </c>
      <c r="T67" s="128"/>
      <c r="U67" s="13" t="s">
        <v>22</v>
      </c>
      <c r="V67" s="128">
        <f t="shared" si="11"/>
        <v>0</v>
      </c>
      <c r="W67" s="128"/>
      <c r="X67" s="133">
        <f t="shared" si="12"/>
        <v>0</v>
      </c>
      <c r="Y67" s="134"/>
      <c r="Z67" s="135"/>
      <c r="AA67" s="4"/>
      <c r="AB67" s="4"/>
      <c r="AC67" s="4"/>
      <c r="AD67" s="4"/>
      <c r="AE67" s="211" t="s">
        <v>13</v>
      </c>
      <c r="AF67" s="128"/>
      <c r="AG67" s="122" t="str">
        <f t="shared" si="13"/>
        <v>B4</v>
      </c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4"/>
      <c r="AS67" s="125">
        <f t="shared" si="14"/>
        <v>0</v>
      </c>
      <c r="AT67" s="126"/>
      <c r="AU67" s="127"/>
      <c r="AV67" s="128">
        <f t="shared" si="15"/>
        <v>0</v>
      </c>
      <c r="AW67" s="128"/>
      <c r="AX67" s="13" t="s">
        <v>22</v>
      </c>
      <c r="AY67" s="128">
        <f t="shared" si="16"/>
        <v>0</v>
      </c>
      <c r="AZ67" s="128"/>
      <c r="BA67" s="133">
        <f t="shared" si="17"/>
        <v>0</v>
      </c>
      <c r="BB67" s="134"/>
      <c r="BC67" s="135"/>
      <c r="BE67" s="6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1"/>
      <c r="BW67" s="41"/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2"/>
    </row>
    <row r="68" spans="1:86" s="23" customFormat="1" ht="12.75">
      <c r="A68"/>
      <c r="B68" s="211" t="s">
        <v>14</v>
      </c>
      <c r="C68" s="128"/>
      <c r="D68" s="122" t="str">
        <f t="shared" si="8"/>
        <v>A5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4"/>
      <c r="P68" s="125">
        <f t="shared" si="9"/>
        <v>0</v>
      </c>
      <c r="Q68" s="126"/>
      <c r="R68" s="127"/>
      <c r="S68" s="128">
        <f t="shared" si="10"/>
        <v>0</v>
      </c>
      <c r="T68" s="128"/>
      <c r="U68" s="13" t="s">
        <v>22</v>
      </c>
      <c r="V68" s="128">
        <f t="shared" si="11"/>
        <v>0</v>
      </c>
      <c r="W68" s="128"/>
      <c r="X68" s="133">
        <f t="shared" si="12"/>
        <v>0</v>
      </c>
      <c r="Y68" s="134"/>
      <c r="Z68" s="135"/>
      <c r="AA68" s="4"/>
      <c r="AB68" s="4"/>
      <c r="AC68" s="4"/>
      <c r="AD68" s="4"/>
      <c r="AE68" s="211" t="s">
        <v>14</v>
      </c>
      <c r="AF68" s="128"/>
      <c r="AG68" s="122" t="str">
        <f t="shared" si="13"/>
        <v>B5</v>
      </c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4"/>
      <c r="AS68" s="125">
        <f t="shared" si="14"/>
        <v>0</v>
      </c>
      <c r="AT68" s="126"/>
      <c r="AU68" s="127"/>
      <c r="AV68" s="128">
        <f t="shared" si="15"/>
        <v>0</v>
      </c>
      <c r="AW68" s="128"/>
      <c r="AX68" s="13" t="s">
        <v>22</v>
      </c>
      <c r="AY68" s="128">
        <f t="shared" si="16"/>
        <v>0</v>
      </c>
      <c r="AZ68" s="128"/>
      <c r="BA68" s="133">
        <f t="shared" si="17"/>
        <v>0</v>
      </c>
      <c r="BB68" s="134"/>
      <c r="BC68" s="135"/>
      <c r="BE68" s="6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1"/>
      <c r="BW68" s="41"/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2"/>
    </row>
    <row r="69" spans="1:86" s="23" customFormat="1" ht="13.5" thickBot="1">
      <c r="A69"/>
      <c r="B69" s="215" t="s">
        <v>56</v>
      </c>
      <c r="C69" s="216"/>
      <c r="D69" s="217" t="str">
        <f t="shared" si="8"/>
        <v>A6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9"/>
      <c r="P69" s="220">
        <f t="shared" si="9"/>
        <v>0</v>
      </c>
      <c r="Q69" s="221"/>
      <c r="R69" s="222"/>
      <c r="S69" s="121">
        <f t="shared" si="10"/>
        <v>0</v>
      </c>
      <c r="T69" s="121"/>
      <c r="U69" s="14" t="s">
        <v>22</v>
      </c>
      <c r="V69" s="121">
        <f t="shared" si="11"/>
        <v>0</v>
      </c>
      <c r="W69" s="121"/>
      <c r="X69" s="223">
        <f t="shared" si="12"/>
        <v>0</v>
      </c>
      <c r="Y69" s="224"/>
      <c r="Z69" s="225"/>
      <c r="AA69" s="4"/>
      <c r="AB69" s="4"/>
      <c r="AC69" s="4"/>
      <c r="AD69" s="4"/>
      <c r="AE69" s="215" t="s">
        <v>56</v>
      </c>
      <c r="AF69" s="216"/>
      <c r="AG69" s="217" t="str">
        <f t="shared" si="13"/>
        <v>B6</v>
      </c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9"/>
      <c r="AS69" s="220">
        <f t="shared" si="14"/>
        <v>0</v>
      </c>
      <c r="AT69" s="221"/>
      <c r="AU69" s="222"/>
      <c r="AV69" s="121">
        <f t="shared" si="15"/>
        <v>0</v>
      </c>
      <c r="AW69" s="121"/>
      <c r="AX69" s="14" t="s">
        <v>22</v>
      </c>
      <c r="AY69" s="121">
        <f t="shared" si="16"/>
        <v>0</v>
      </c>
      <c r="AZ69" s="121"/>
      <c r="BA69" s="223">
        <f t="shared" si="17"/>
        <v>0</v>
      </c>
      <c r="BB69" s="224"/>
      <c r="BC69" s="225"/>
      <c r="BD69" s="25"/>
      <c r="BE69" s="6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1"/>
      <c r="BW69" s="41"/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6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1"/>
      <c r="BW70" s="41"/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2"/>
    </row>
    <row r="71" spans="1:86" s="23" customFormat="1" ht="12.75">
      <c r="A71"/>
      <c r="BE71" s="6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2"/>
    </row>
    <row r="72" spans="1:86" s="23" customFormat="1" ht="15.75">
      <c r="A72"/>
      <c r="Q72" s="2"/>
      <c r="R72" s="2"/>
      <c r="S72" s="3" t="s">
        <v>0</v>
      </c>
      <c r="T72" s="154" t="s">
        <v>1</v>
      </c>
      <c r="U72" s="154"/>
      <c r="V72" s="154"/>
      <c r="W72" s="154"/>
      <c r="X72" s="154"/>
      <c r="Y72" s="154"/>
      <c r="Z72" s="154"/>
      <c r="AA72" s="154"/>
      <c r="AB72" s="2" t="s">
        <v>2</v>
      </c>
      <c r="AC72" s="2"/>
      <c r="AD72" s="2"/>
      <c r="AE72" s="2"/>
      <c r="AF72" s="155">
        <v>37422</v>
      </c>
      <c r="AG72" s="155"/>
      <c r="AH72" s="155"/>
      <c r="AI72" s="155"/>
      <c r="AJ72" s="155"/>
      <c r="AK72" s="155"/>
      <c r="AL72" s="155"/>
      <c r="AM72" s="155"/>
      <c r="BE72" s="6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2"/>
    </row>
    <row r="73" spans="1:86" s="2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25"/>
      <c r="BE73" s="6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2"/>
    </row>
    <row r="74" spans="1:86" s="23" customFormat="1" ht="18">
      <c r="A74"/>
      <c r="B74" s="232" t="s">
        <v>61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E74" s="6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2"/>
    </row>
    <row r="75" spans="1:86" s="2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 s="25"/>
      <c r="BE75" s="69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1"/>
      <c r="BX75" s="41"/>
      <c r="BY75" s="41"/>
      <c r="BZ75" s="41"/>
      <c r="CA75" s="41"/>
      <c r="CB75" s="41"/>
      <c r="CC75" s="42"/>
      <c r="CD75" s="42"/>
      <c r="CE75" s="42"/>
      <c r="CF75" s="42"/>
      <c r="CG75" s="42"/>
      <c r="CH75" s="42"/>
    </row>
    <row r="76" spans="1:86" s="23" customFormat="1" ht="15.75">
      <c r="A76" s="2"/>
      <c r="B76" s="2"/>
      <c r="C76" s="2"/>
      <c r="D76" s="2"/>
      <c r="E76" s="2"/>
      <c r="F76" s="2"/>
      <c r="G76" s="6" t="s">
        <v>3</v>
      </c>
      <c r="H76" s="162">
        <v>0.375</v>
      </c>
      <c r="I76" s="162"/>
      <c r="J76" s="162"/>
      <c r="K76" s="162"/>
      <c r="L76" s="162"/>
      <c r="M76" s="7" t="s">
        <v>4</v>
      </c>
      <c r="N76" s="2"/>
      <c r="O76" s="2"/>
      <c r="P76" s="2"/>
      <c r="Q76" s="2"/>
      <c r="R76" s="2"/>
      <c r="S76" s="2"/>
      <c r="T76" s="6" t="s">
        <v>5</v>
      </c>
      <c r="U76" s="171">
        <v>2</v>
      </c>
      <c r="V76" s="171"/>
      <c r="W76" s="26" t="s">
        <v>41</v>
      </c>
      <c r="X76" s="161">
        <v>0.006944444444444444</v>
      </c>
      <c r="Y76" s="161"/>
      <c r="Z76" s="161"/>
      <c r="AA76" s="161"/>
      <c r="AB76" s="161"/>
      <c r="AC76" s="7" t="s">
        <v>7</v>
      </c>
      <c r="AD76" s="2"/>
      <c r="AE76" s="2"/>
      <c r="AF76" s="2"/>
      <c r="AG76" s="2"/>
      <c r="AH76" s="2"/>
      <c r="AI76" s="2"/>
      <c r="AJ76" s="2"/>
      <c r="AK76" s="6" t="s">
        <v>8</v>
      </c>
      <c r="AL76" s="161">
        <v>0.003472222222222222</v>
      </c>
      <c r="AM76" s="161"/>
      <c r="AN76" s="161"/>
      <c r="AO76" s="161"/>
      <c r="AP76" s="161"/>
      <c r="AQ76" s="7" t="s">
        <v>7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69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1"/>
      <c r="BX76" s="41"/>
      <c r="BY76" s="41"/>
      <c r="BZ76" s="41"/>
      <c r="CA76" s="41"/>
      <c r="CB76" s="41"/>
      <c r="CC76" s="42"/>
      <c r="CD76" s="42"/>
      <c r="CE76" s="42"/>
      <c r="CF76" s="42"/>
      <c r="CG76" s="42"/>
      <c r="CH76" s="42"/>
    </row>
    <row r="77" spans="1:86" s="23" customFormat="1" ht="6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69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1"/>
      <c r="BW77" s="41"/>
      <c r="BX77" s="41"/>
      <c r="BY77" s="41"/>
      <c r="BZ77" s="41"/>
      <c r="CA77" s="41"/>
      <c r="CB77" s="41"/>
      <c r="CC77" s="42"/>
      <c r="CD77" s="42"/>
      <c r="CE77" s="42"/>
      <c r="CF77" s="42"/>
      <c r="CG77" s="42"/>
      <c r="CH77" s="42"/>
    </row>
    <row r="78" spans="1:86" s="23" customFormat="1" ht="20.25" customHeight="1" thickBot="1">
      <c r="A78"/>
      <c r="B78" s="113" t="s">
        <v>17</v>
      </c>
      <c r="C78" s="114"/>
      <c r="D78" s="93" t="s">
        <v>20</v>
      </c>
      <c r="E78" s="94"/>
      <c r="F78" s="94"/>
      <c r="G78" s="94"/>
      <c r="H78" s="94"/>
      <c r="I78" s="94"/>
      <c r="J78" s="94"/>
      <c r="K78" s="94"/>
      <c r="L78" s="94"/>
      <c r="M78" s="94"/>
      <c r="N78" s="81"/>
      <c r="O78" s="93" t="s">
        <v>64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81"/>
      <c r="AW78" s="93" t="s">
        <v>24</v>
      </c>
      <c r="AX78" s="94"/>
      <c r="AY78" s="94"/>
      <c r="AZ78" s="94"/>
      <c r="BA78" s="81"/>
      <c r="BB78" s="93" t="s">
        <v>42</v>
      </c>
      <c r="BC78" s="82"/>
      <c r="BE78" s="6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1"/>
      <c r="BX78" s="41"/>
      <c r="BY78" s="41"/>
      <c r="BZ78" s="41"/>
      <c r="CA78" s="41"/>
      <c r="CB78" s="41"/>
      <c r="CC78" s="42"/>
      <c r="CD78" s="42"/>
      <c r="CE78" s="42"/>
      <c r="CF78" s="42"/>
      <c r="CG78" s="42"/>
      <c r="CH78" s="42"/>
    </row>
    <row r="79" spans="1:86" s="23" customFormat="1" ht="18" customHeight="1">
      <c r="A79"/>
      <c r="B79" s="83">
        <v>31</v>
      </c>
      <c r="C79" s="80"/>
      <c r="D79" s="96">
        <f>H76</f>
        <v>0.375</v>
      </c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102" t="str">
        <f>$D$64</f>
        <v>A1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6" t="s">
        <v>23</v>
      </c>
      <c r="AF79" s="103" t="str">
        <f>$AG$67</f>
        <v>B4</v>
      </c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4"/>
      <c r="AW79" s="105"/>
      <c r="AX79" s="106"/>
      <c r="AY79" s="106" t="s">
        <v>22</v>
      </c>
      <c r="AZ79" s="106"/>
      <c r="BA79" s="109"/>
      <c r="BB79" s="80"/>
      <c r="BC79" s="111"/>
      <c r="BE79" s="6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1"/>
      <c r="BX79" s="41"/>
      <c r="BY79" s="41"/>
      <c r="BZ79" s="41"/>
      <c r="CA79" s="41"/>
      <c r="CB79" s="41"/>
      <c r="CC79" s="42"/>
      <c r="CD79" s="42"/>
      <c r="CE79" s="42"/>
      <c r="CF79" s="42"/>
      <c r="CG79" s="42"/>
      <c r="CH79" s="42"/>
    </row>
    <row r="80" spans="1:86" s="23" customFormat="1" ht="12" customHeight="1" thickBot="1">
      <c r="A80"/>
      <c r="B80" s="79"/>
      <c r="C80" s="95"/>
      <c r="D80" s="99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90" t="s">
        <v>33</v>
      </c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17"/>
      <c r="AF80" s="91" t="s">
        <v>62</v>
      </c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2"/>
      <c r="AW80" s="107"/>
      <c r="AX80" s="108"/>
      <c r="AY80" s="108"/>
      <c r="AZ80" s="108"/>
      <c r="BA80" s="110"/>
      <c r="BB80" s="95"/>
      <c r="BC80" s="112"/>
      <c r="BE80" s="69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1"/>
      <c r="BX80" s="41"/>
      <c r="BY80" s="41"/>
      <c r="BZ80" s="41"/>
      <c r="CA80" s="41"/>
      <c r="CB80" s="41"/>
      <c r="CC80" s="42"/>
      <c r="CD80" s="42"/>
      <c r="CE80" s="42"/>
      <c r="CF80" s="42"/>
      <c r="CG80" s="42"/>
      <c r="CH80" s="42"/>
    </row>
    <row r="81" spans="1:86" s="23" customFormat="1" ht="3.75" customHeight="1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69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1"/>
      <c r="BW81" s="41"/>
      <c r="BX81" s="41"/>
      <c r="BY81" s="41"/>
      <c r="BZ81" s="40"/>
      <c r="CA81" s="40"/>
      <c r="CB81" s="40"/>
      <c r="CC81" s="64"/>
      <c r="CD81" s="64"/>
      <c r="CE81" s="64"/>
      <c r="CF81" s="64"/>
      <c r="CG81" s="64"/>
      <c r="CH81" s="64"/>
    </row>
    <row r="82" spans="2:86" ht="19.5" customHeight="1" thickBot="1">
      <c r="B82" s="113" t="s">
        <v>17</v>
      </c>
      <c r="C82" s="114"/>
      <c r="D82" s="93" t="s">
        <v>20</v>
      </c>
      <c r="E82" s="94"/>
      <c r="F82" s="94"/>
      <c r="G82" s="94"/>
      <c r="H82" s="94"/>
      <c r="I82" s="94"/>
      <c r="J82" s="94"/>
      <c r="K82" s="94"/>
      <c r="L82" s="94"/>
      <c r="M82" s="94"/>
      <c r="N82" s="81"/>
      <c r="O82" s="93" t="s">
        <v>65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81"/>
      <c r="AW82" s="93" t="s">
        <v>24</v>
      </c>
      <c r="AX82" s="94"/>
      <c r="AY82" s="94"/>
      <c r="AZ82" s="94"/>
      <c r="BA82" s="81"/>
      <c r="BB82" s="93" t="s">
        <v>42</v>
      </c>
      <c r="BC82" s="82"/>
      <c r="BD82" s="23"/>
      <c r="BE82" s="69"/>
      <c r="BZ82" s="40"/>
      <c r="CA82" s="40"/>
      <c r="CB82" s="65"/>
      <c r="CC82" s="64"/>
      <c r="CD82" s="64"/>
      <c r="CE82" s="64"/>
      <c r="CF82" s="64"/>
      <c r="CG82" s="64"/>
      <c r="CH82" s="64"/>
    </row>
    <row r="83" spans="2:86" ht="18" customHeight="1">
      <c r="B83" s="83">
        <v>32</v>
      </c>
      <c r="C83" s="80"/>
      <c r="D83" s="96">
        <f>$D$79+$U$76*$X$76+$AL$76</f>
        <v>0.3923611111111111</v>
      </c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102" t="str">
        <f>$AG$64</f>
        <v>B1</v>
      </c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6" t="s">
        <v>23</v>
      </c>
      <c r="AF83" s="103" t="str">
        <f>$D$67</f>
        <v>A4</v>
      </c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4"/>
      <c r="AW83" s="105"/>
      <c r="AX83" s="106"/>
      <c r="AY83" s="106" t="s">
        <v>22</v>
      </c>
      <c r="AZ83" s="106"/>
      <c r="BA83" s="109"/>
      <c r="BB83" s="80"/>
      <c r="BC83" s="111"/>
      <c r="BZ83" s="40"/>
      <c r="CA83" s="40"/>
      <c r="CB83" s="65"/>
      <c r="CC83" s="64"/>
      <c r="CD83" s="64"/>
      <c r="CE83" s="64"/>
      <c r="CF83" s="64"/>
      <c r="CG83" s="64"/>
      <c r="CH83" s="64"/>
    </row>
    <row r="84" spans="2:55" ht="12" customHeight="1" thickBot="1">
      <c r="B84" s="79"/>
      <c r="C84" s="95"/>
      <c r="D84" s="99"/>
      <c r="E84" s="100"/>
      <c r="F84" s="100"/>
      <c r="G84" s="100"/>
      <c r="H84" s="100"/>
      <c r="I84" s="100"/>
      <c r="J84" s="100"/>
      <c r="K84" s="100"/>
      <c r="L84" s="100"/>
      <c r="M84" s="100"/>
      <c r="N84" s="101"/>
      <c r="O84" s="90" t="s">
        <v>35</v>
      </c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17"/>
      <c r="AF84" s="91" t="s">
        <v>63</v>
      </c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107"/>
      <c r="AX84" s="108"/>
      <c r="AY84" s="108"/>
      <c r="AZ84" s="108"/>
      <c r="BA84" s="110"/>
      <c r="BB84" s="95"/>
      <c r="BC84" s="112"/>
    </row>
    <row r="85" ht="3.75" customHeight="1" thickBot="1"/>
    <row r="86" spans="2:55" ht="19.5" customHeight="1" thickBot="1">
      <c r="B86" s="113" t="s">
        <v>17</v>
      </c>
      <c r="C86" s="114"/>
      <c r="D86" s="93" t="s">
        <v>20</v>
      </c>
      <c r="E86" s="94"/>
      <c r="F86" s="94"/>
      <c r="G86" s="94"/>
      <c r="H86" s="94"/>
      <c r="I86" s="94"/>
      <c r="J86" s="94"/>
      <c r="K86" s="94"/>
      <c r="L86" s="94"/>
      <c r="M86" s="94"/>
      <c r="N86" s="81"/>
      <c r="O86" s="93" t="s">
        <v>66</v>
      </c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81"/>
      <c r="AW86" s="93" t="s">
        <v>24</v>
      </c>
      <c r="AX86" s="94"/>
      <c r="AY86" s="94"/>
      <c r="AZ86" s="94"/>
      <c r="BA86" s="81"/>
      <c r="BB86" s="93" t="s">
        <v>42</v>
      </c>
      <c r="BC86" s="82"/>
    </row>
    <row r="87" spans="2:55" ht="18" customHeight="1">
      <c r="B87" s="83">
        <v>33</v>
      </c>
      <c r="C87" s="80"/>
      <c r="D87" s="96">
        <f>$D$83+$U$76*$X$76+$AL$76</f>
        <v>0.4097222222222222</v>
      </c>
      <c r="E87" s="97"/>
      <c r="F87" s="97"/>
      <c r="G87" s="97"/>
      <c r="H87" s="97"/>
      <c r="I87" s="97"/>
      <c r="J87" s="97"/>
      <c r="K87" s="97"/>
      <c r="L87" s="97"/>
      <c r="M87" s="97"/>
      <c r="N87" s="98"/>
      <c r="O87" s="102" t="str">
        <f>$D$65</f>
        <v>A2</v>
      </c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6" t="s">
        <v>23</v>
      </c>
      <c r="AF87" s="103" t="str">
        <f>$AG$66</f>
        <v>B3</v>
      </c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4"/>
      <c r="AW87" s="105"/>
      <c r="AX87" s="106"/>
      <c r="AY87" s="106" t="s">
        <v>22</v>
      </c>
      <c r="AZ87" s="106"/>
      <c r="BA87" s="109"/>
      <c r="BB87" s="80"/>
      <c r="BC87" s="111"/>
    </row>
    <row r="88" spans="2:55" ht="12" customHeight="1" thickBot="1">
      <c r="B88" s="79"/>
      <c r="C88" s="95"/>
      <c r="D88" s="99"/>
      <c r="E88" s="100"/>
      <c r="F88" s="100"/>
      <c r="G88" s="100"/>
      <c r="H88" s="100"/>
      <c r="I88" s="100"/>
      <c r="J88" s="100"/>
      <c r="K88" s="100"/>
      <c r="L88" s="100"/>
      <c r="M88" s="100"/>
      <c r="N88" s="101"/>
      <c r="O88" s="90" t="s">
        <v>32</v>
      </c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17"/>
      <c r="AF88" s="91" t="s">
        <v>60</v>
      </c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107"/>
      <c r="AX88" s="108"/>
      <c r="AY88" s="108"/>
      <c r="AZ88" s="108"/>
      <c r="BA88" s="110"/>
      <c r="BB88" s="95"/>
      <c r="BC88" s="112"/>
    </row>
    <row r="89" ht="3.75" customHeight="1" thickBot="1"/>
    <row r="90" spans="2:55" ht="19.5" customHeight="1" thickBot="1">
      <c r="B90" s="113" t="s">
        <v>17</v>
      </c>
      <c r="C90" s="114"/>
      <c r="D90" s="93" t="s">
        <v>20</v>
      </c>
      <c r="E90" s="94"/>
      <c r="F90" s="94"/>
      <c r="G90" s="94"/>
      <c r="H90" s="94"/>
      <c r="I90" s="94"/>
      <c r="J90" s="94"/>
      <c r="K90" s="94"/>
      <c r="L90" s="94"/>
      <c r="M90" s="94"/>
      <c r="N90" s="81"/>
      <c r="O90" s="93" t="s">
        <v>67</v>
      </c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81"/>
      <c r="AW90" s="93" t="s">
        <v>24</v>
      </c>
      <c r="AX90" s="94"/>
      <c r="AY90" s="94"/>
      <c r="AZ90" s="94"/>
      <c r="BA90" s="81"/>
      <c r="BB90" s="93" t="s">
        <v>42</v>
      </c>
      <c r="BC90" s="82"/>
    </row>
    <row r="91" spans="2:55" ht="18" customHeight="1">
      <c r="B91" s="83">
        <v>34</v>
      </c>
      <c r="C91" s="80"/>
      <c r="D91" s="96">
        <f>$D$87+$U$76*$X$76+$AL$76</f>
        <v>0.4270833333333333</v>
      </c>
      <c r="E91" s="97"/>
      <c r="F91" s="97"/>
      <c r="G91" s="97"/>
      <c r="H91" s="97"/>
      <c r="I91" s="97"/>
      <c r="J91" s="97"/>
      <c r="K91" s="97"/>
      <c r="L91" s="97"/>
      <c r="M91" s="97"/>
      <c r="N91" s="98"/>
      <c r="O91" s="102" t="str">
        <f>$AG$65</f>
        <v>B2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6" t="s">
        <v>23</v>
      </c>
      <c r="AF91" s="103" t="str">
        <f>$D$66</f>
        <v>A3</v>
      </c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4"/>
      <c r="AW91" s="105"/>
      <c r="AX91" s="106"/>
      <c r="AY91" s="106" t="s">
        <v>22</v>
      </c>
      <c r="AZ91" s="106"/>
      <c r="BA91" s="109"/>
      <c r="BB91" s="80"/>
      <c r="BC91" s="111"/>
    </row>
    <row r="92" spans="2:101" ht="12" customHeight="1" thickBot="1">
      <c r="B92" s="79"/>
      <c r="C92" s="95"/>
      <c r="D92" s="99"/>
      <c r="E92" s="100"/>
      <c r="F92" s="100"/>
      <c r="G92" s="100"/>
      <c r="H92" s="100"/>
      <c r="I92" s="100"/>
      <c r="J92" s="100"/>
      <c r="K92" s="100"/>
      <c r="L92" s="100"/>
      <c r="M92" s="100"/>
      <c r="N92" s="101"/>
      <c r="O92" s="90" t="s">
        <v>34</v>
      </c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17"/>
      <c r="AF92" s="91" t="s">
        <v>59</v>
      </c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  <c r="AW92" s="107"/>
      <c r="AX92" s="108"/>
      <c r="AY92" s="108"/>
      <c r="AZ92" s="108"/>
      <c r="BA92" s="110"/>
      <c r="BB92" s="95"/>
      <c r="BC92" s="112"/>
      <c r="BV92" s="40"/>
      <c r="BW92" s="40"/>
      <c r="BX92" s="40"/>
      <c r="BY92" s="40"/>
      <c r="BZ92" s="40"/>
      <c r="CA92" s="40"/>
      <c r="CB92" s="40"/>
      <c r="CC92" s="64"/>
      <c r="CD92" s="64"/>
      <c r="CE92" s="64"/>
      <c r="CF92" s="64"/>
      <c r="CG92" s="64"/>
      <c r="CH92" s="64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</row>
    <row r="93" spans="74:101" ht="12.75">
      <c r="BV93" s="40"/>
      <c r="BW93" s="40"/>
      <c r="BX93" s="40"/>
      <c r="BY93" s="40"/>
      <c r="BZ93" s="40"/>
      <c r="CA93" s="40"/>
      <c r="CB93" s="40"/>
      <c r="CC93" s="64"/>
      <c r="CD93" s="64"/>
      <c r="CE93" s="64"/>
      <c r="CF93" s="64"/>
      <c r="CG93" s="64"/>
      <c r="CH93" s="64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</row>
    <row r="94" spans="2:101" ht="18">
      <c r="B94" s="232" t="s">
        <v>68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7"/>
      <c r="CR94" s="87"/>
      <c r="CS94" s="87"/>
      <c r="CT94" s="87"/>
      <c r="CU94" s="87"/>
      <c r="CV94" s="87"/>
      <c r="CW94" s="87"/>
    </row>
    <row r="95" spans="74:101" ht="7.5" customHeight="1" thickBot="1">
      <c r="BV95" s="40"/>
      <c r="BW95" s="40"/>
      <c r="BX95" s="40"/>
      <c r="BY95" s="40"/>
      <c r="BZ95" s="40"/>
      <c r="CA95" s="40"/>
      <c r="CB95" s="40"/>
      <c r="CC95" s="64"/>
      <c r="CD95" s="64"/>
      <c r="CE95" s="64"/>
      <c r="CF95" s="64"/>
      <c r="CG95" s="64"/>
      <c r="CH95" s="64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</row>
    <row r="96" spans="1:101" s="23" customFormat="1" ht="20.25" customHeight="1" thickBot="1">
      <c r="A96"/>
      <c r="B96" s="113" t="s">
        <v>17</v>
      </c>
      <c r="C96" s="114"/>
      <c r="D96" s="93" t="s">
        <v>20</v>
      </c>
      <c r="E96" s="94"/>
      <c r="F96" s="94"/>
      <c r="G96" s="94"/>
      <c r="H96" s="94"/>
      <c r="I96" s="94"/>
      <c r="J96" s="94"/>
      <c r="K96" s="94"/>
      <c r="L96" s="94"/>
      <c r="M96" s="94"/>
      <c r="N96" s="81"/>
      <c r="O96" s="93" t="s">
        <v>69</v>
      </c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81"/>
      <c r="AW96" s="93" t="s">
        <v>24</v>
      </c>
      <c r="AX96" s="94"/>
      <c r="AY96" s="94"/>
      <c r="AZ96" s="94"/>
      <c r="BA96" s="81"/>
      <c r="BB96" s="93" t="s">
        <v>42</v>
      </c>
      <c r="BC96" s="82"/>
      <c r="BE96" s="69"/>
      <c r="BF96" s="40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9"/>
      <c r="CR96" s="89"/>
      <c r="CS96" s="89"/>
      <c r="CT96" s="89"/>
      <c r="CU96" s="89"/>
      <c r="CV96" s="89"/>
      <c r="CW96" s="89"/>
    </row>
    <row r="97" spans="1:101" s="23" customFormat="1" ht="18" customHeight="1">
      <c r="A97"/>
      <c r="B97" s="83">
        <v>35</v>
      </c>
      <c r="C97" s="80"/>
      <c r="D97" s="96">
        <f>$D$91+$U$76*$X$76+$AL$76</f>
        <v>0.4444444444444444</v>
      </c>
      <c r="E97" s="97"/>
      <c r="F97" s="97"/>
      <c r="G97" s="97"/>
      <c r="H97" s="97"/>
      <c r="I97" s="97"/>
      <c r="J97" s="97"/>
      <c r="K97" s="97"/>
      <c r="L97" s="97"/>
      <c r="M97" s="97"/>
      <c r="N97" s="98"/>
      <c r="O97" s="102" t="str">
        <f aca="true" t="shared" si="18" ref="O97:AD97">IF(ISBLANK($AZ$79)," ",IF($AW$79&lt;$AZ$79,$O$79,IF($AZ$79&lt;$AW$79,$AF$79)))</f>
        <v> </v>
      </c>
      <c r="P97" s="103" t="str">
        <f t="shared" si="18"/>
        <v> </v>
      </c>
      <c r="Q97" s="103" t="str">
        <f t="shared" si="18"/>
        <v> </v>
      </c>
      <c r="R97" s="103" t="str">
        <f t="shared" si="18"/>
        <v> </v>
      </c>
      <c r="S97" s="103" t="str">
        <f t="shared" si="18"/>
        <v> </v>
      </c>
      <c r="T97" s="103" t="str">
        <f t="shared" si="18"/>
        <v> </v>
      </c>
      <c r="U97" s="103" t="str">
        <f t="shared" si="18"/>
        <v> </v>
      </c>
      <c r="V97" s="103" t="str">
        <f t="shared" si="18"/>
        <v> </v>
      </c>
      <c r="W97" s="103" t="str">
        <f t="shared" si="18"/>
        <v> </v>
      </c>
      <c r="X97" s="103" t="str">
        <f t="shared" si="18"/>
        <v> </v>
      </c>
      <c r="Y97" s="103" t="str">
        <f t="shared" si="18"/>
        <v> </v>
      </c>
      <c r="Z97" s="103" t="str">
        <f t="shared" si="18"/>
        <v> </v>
      </c>
      <c r="AA97" s="103" t="str">
        <f t="shared" si="18"/>
        <v> </v>
      </c>
      <c r="AB97" s="103" t="str">
        <f t="shared" si="18"/>
        <v> </v>
      </c>
      <c r="AC97" s="103" t="str">
        <f t="shared" si="18"/>
        <v> </v>
      </c>
      <c r="AD97" s="103" t="str">
        <f t="shared" si="18"/>
        <v> </v>
      </c>
      <c r="AE97" s="16" t="s">
        <v>23</v>
      </c>
      <c r="AF97" s="103" t="str">
        <f>IF(ISBLANK($AZ$83)," ",IF($AW$83&lt;$AZ$83,$O$83,IF($AZ$83&lt;$AW$83,$AF$83)))</f>
        <v> </v>
      </c>
      <c r="AG97" s="103" t="str">
        <f aca="true" t="shared" si="19" ref="AG97:AV97">IF(ISBLANK($AZ$79)," ",IF($AW$79&lt;$AZ$79,$O$79,IF($AZ$79&lt;$AW$79,$AF$79)))</f>
        <v> </v>
      </c>
      <c r="AH97" s="103" t="str">
        <f t="shared" si="19"/>
        <v> </v>
      </c>
      <c r="AI97" s="103" t="str">
        <f t="shared" si="19"/>
        <v> </v>
      </c>
      <c r="AJ97" s="103" t="str">
        <f t="shared" si="19"/>
        <v> </v>
      </c>
      <c r="AK97" s="103" t="str">
        <f t="shared" si="19"/>
        <v> </v>
      </c>
      <c r="AL97" s="103" t="str">
        <f t="shared" si="19"/>
        <v> </v>
      </c>
      <c r="AM97" s="103" t="str">
        <f t="shared" si="19"/>
        <v> </v>
      </c>
      <c r="AN97" s="103" t="str">
        <f t="shared" si="19"/>
        <v> </v>
      </c>
      <c r="AO97" s="103" t="str">
        <f t="shared" si="19"/>
        <v> </v>
      </c>
      <c r="AP97" s="103" t="str">
        <f t="shared" si="19"/>
        <v> </v>
      </c>
      <c r="AQ97" s="103" t="str">
        <f t="shared" si="19"/>
        <v> </v>
      </c>
      <c r="AR97" s="103" t="str">
        <f t="shared" si="19"/>
        <v> </v>
      </c>
      <c r="AS97" s="103" t="str">
        <f t="shared" si="19"/>
        <v> </v>
      </c>
      <c r="AT97" s="103" t="str">
        <f t="shared" si="19"/>
        <v> </v>
      </c>
      <c r="AU97" s="103" t="str">
        <f t="shared" si="19"/>
        <v> </v>
      </c>
      <c r="AV97" s="104" t="str">
        <f t="shared" si="19"/>
        <v> </v>
      </c>
      <c r="AW97" s="105"/>
      <c r="AX97" s="106"/>
      <c r="AY97" s="106" t="s">
        <v>22</v>
      </c>
      <c r="AZ97" s="106"/>
      <c r="BA97" s="109"/>
      <c r="BB97" s="80"/>
      <c r="BC97" s="111"/>
      <c r="BE97" s="69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64"/>
      <c r="CD97" s="64"/>
      <c r="CE97" s="64"/>
      <c r="CF97" s="64"/>
      <c r="CG97" s="64"/>
      <c r="CH97" s="64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</row>
    <row r="98" spans="1:101" s="23" customFormat="1" ht="12" customHeight="1" thickBot="1">
      <c r="A98"/>
      <c r="B98" s="79"/>
      <c r="C98" s="95"/>
      <c r="D98" s="99"/>
      <c r="E98" s="100"/>
      <c r="F98" s="100"/>
      <c r="G98" s="100"/>
      <c r="H98" s="100"/>
      <c r="I98" s="100"/>
      <c r="J98" s="100"/>
      <c r="K98" s="100"/>
      <c r="L98" s="100"/>
      <c r="M98" s="100"/>
      <c r="N98" s="101"/>
      <c r="O98" s="90" t="s">
        <v>71</v>
      </c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17"/>
      <c r="AF98" s="91" t="s">
        <v>72</v>
      </c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2"/>
      <c r="AW98" s="107"/>
      <c r="AX98" s="108"/>
      <c r="AY98" s="108"/>
      <c r="AZ98" s="108"/>
      <c r="BA98" s="110"/>
      <c r="BB98" s="95"/>
      <c r="BC98" s="112"/>
      <c r="BE98" s="69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64"/>
      <c r="CD98" s="64"/>
      <c r="CE98" s="64"/>
      <c r="CF98" s="64"/>
      <c r="CG98" s="64"/>
      <c r="CH98" s="64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</row>
    <row r="99" spans="1:101" s="23" customFormat="1" ht="3.75" customHeight="1" thickBo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E99" s="69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64"/>
      <c r="CD99" s="64"/>
      <c r="CE99" s="64"/>
      <c r="CF99" s="64"/>
      <c r="CG99" s="64"/>
      <c r="CH99" s="64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</row>
    <row r="100" spans="2:101" ht="19.5" customHeight="1" thickBot="1">
      <c r="B100" s="113" t="s">
        <v>17</v>
      </c>
      <c r="C100" s="114"/>
      <c r="D100" s="93" t="s">
        <v>20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81"/>
      <c r="O100" s="93" t="s">
        <v>70</v>
      </c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81"/>
      <c r="AW100" s="93" t="s">
        <v>24</v>
      </c>
      <c r="AX100" s="94"/>
      <c r="AY100" s="94"/>
      <c r="AZ100" s="94"/>
      <c r="BA100" s="81"/>
      <c r="BB100" s="93" t="s">
        <v>42</v>
      </c>
      <c r="BC100" s="82"/>
      <c r="BD100" s="23"/>
      <c r="BE100" s="69"/>
      <c r="BV100" s="40"/>
      <c r="BW100" s="40"/>
      <c r="BX100" s="40"/>
      <c r="BY100" s="40"/>
      <c r="BZ100" s="40"/>
      <c r="CA100" s="40"/>
      <c r="CB100" s="65"/>
      <c r="CC100" s="64"/>
      <c r="CD100" s="64"/>
      <c r="CE100" s="64"/>
      <c r="CF100" s="64"/>
      <c r="CG100" s="64"/>
      <c r="CH100" s="64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</row>
    <row r="101" spans="2:101" ht="18" customHeight="1">
      <c r="B101" s="83">
        <v>36</v>
      </c>
      <c r="C101" s="80"/>
      <c r="D101" s="96">
        <f>$D$97+$U$76*$X$76+$AL$76</f>
        <v>0.4618055555555555</v>
      </c>
      <c r="E101" s="97"/>
      <c r="F101" s="97"/>
      <c r="G101" s="97"/>
      <c r="H101" s="97"/>
      <c r="I101" s="97"/>
      <c r="J101" s="97"/>
      <c r="K101" s="97"/>
      <c r="L101" s="97"/>
      <c r="M101" s="97"/>
      <c r="N101" s="98"/>
      <c r="O101" s="102" t="str">
        <f>IF(ISBLANK($AZ$87)," ",IF($AW$87&lt;$AZ$87,$O$87,IF($AZ$87&lt;$AW$87,$AF$87)))</f>
        <v> </v>
      </c>
      <c r="P101" s="103" t="str">
        <f aca="true" t="shared" si="20" ref="P101:AD101">IF(ISBLANK($AZ$79)," ",IF($AW$79&lt;$AZ$79,$O$79,IF($AZ$79&lt;$AW$79,$AF$79)))</f>
        <v> </v>
      </c>
      <c r="Q101" s="103" t="str">
        <f t="shared" si="20"/>
        <v> </v>
      </c>
      <c r="R101" s="103" t="str">
        <f t="shared" si="20"/>
        <v> </v>
      </c>
      <c r="S101" s="103" t="str">
        <f t="shared" si="20"/>
        <v> </v>
      </c>
      <c r="T101" s="103" t="str">
        <f t="shared" si="20"/>
        <v> </v>
      </c>
      <c r="U101" s="103" t="str">
        <f t="shared" si="20"/>
        <v> </v>
      </c>
      <c r="V101" s="103" t="str">
        <f t="shared" si="20"/>
        <v> </v>
      </c>
      <c r="W101" s="103" t="str">
        <f t="shared" si="20"/>
        <v> </v>
      </c>
      <c r="X101" s="103" t="str">
        <f t="shared" si="20"/>
        <v> </v>
      </c>
      <c r="Y101" s="103" t="str">
        <f t="shared" si="20"/>
        <v> </v>
      </c>
      <c r="Z101" s="103" t="str">
        <f t="shared" si="20"/>
        <v> </v>
      </c>
      <c r="AA101" s="103" t="str">
        <f t="shared" si="20"/>
        <v> </v>
      </c>
      <c r="AB101" s="103" t="str">
        <f t="shared" si="20"/>
        <v> </v>
      </c>
      <c r="AC101" s="103" t="str">
        <f t="shared" si="20"/>
        <v> </v>
      </c>
      <c r="AD101" s="103" t="str">
        <f t="shared" si="20"/>
        <v> </v>
      </c>
      <c r="AE101" s="16" t="s">
        <v>23</v>
      </c>
      <c r="AF101" s="103" t="str">
        <f>IF(ISBLANK($AZ$91)," ",IF($AW$91&lt;$AZ$91,$O$91,IF($AZ$91&lt;$AW$91,$AF$91)))</f>
        <v> </v>
      </c>
      <c r="AG101" s="103" t="str">
        <f aca="true" t="shared" si="21" ref="AG101:AV101">IF(ISBLANK($AZ$79)," ",IF($AW$79&lt;$AZ$79,$O$79,IF($AZ$79&lt;$AW$79,$AF$79)))</f>
        <v> </v>
      </c>
      <c r="AH101" s="103" t="str">
        <f t="shared" si="21"/>
        <v> </v>
      </c>
      <c r="AI101" s="103" t="str">
        <f t="shared" si="21"/>
        <v> </v>
      </c>
      <c r="AJ101" s="103" t="str">
        <f t="shared" si="21"/>
        <v> </v>
      </c>
      <c r="AK101" s="103" t="str">
        <f t="shared" si="21"/>
        <v> </v>
      </c>
      <c r="AL101" s="103" t="str">
        <f t="shared" si="21"/>
        <v> </v>
      </c>
      <c r="AM101" s="103" t="str">
        <f t="shared" si="21"/>
        <v> </v>
      </c>
      <c r="AN101" s="103" t="str">
        <f t="shared" si="21"/>
        <v> </v>
      </c>
      <c r="AO101" s="103" t="str">
        <f t="shared" si="21"/>
        <v> </v>
      </c>
      <c r="AP101" s="103" t="str">
        <f t="shared" si="21"/>
        <v> </v>
      </c>
      <c r="AQ101" s="103" t="str">
        <f t="shared" si="21"/>
        <v> </v>
      </c>
      <c r="AR101" s="103" t="str">
        <f t="shared" si="21"/>
        <v> </v>
      </c>
      <c r="AS101" s="103" t="str">
        <f t="shared" si="21"/>
        <v> </v>
      </c>
      <c r="AT101" s="103" t="str">
        <f t="shared" si="21"/>
        <v> </v>
      </c>
      <c r="AU101" s="103" t="str">
        <f t="shared" si="21"/>
        <v> </v>
      </c>
      <c r="AV101" s="104" t="str">
        <f t="shared" si="21"/>
        <v> </v>
      </c>
      <c r="AW101" s="105"/>
      <c r="AX101" s="106"/>
      <c r="AY101" s="106" t="s">
        <v>22</v>
      </c>
      <c r="AZ101" s="106"/>
      <c r="BA101" s="109"/>
      <c r="BB101" s="80"/>
      <c r="BC101" s="111"/>
      <c r="BV101" s="40"/>
      <c r="BW101" s="40"/>
      <c r="BX101" s="40"/>
      <c r="BY101" s="40"/>
      <c r="BZ101" s="40"/>
      <c r="CA101" s="40"/>
      <c r="CB101" s="65"/>
      <c r="CC101" s="64"/>
      <c r="CD101" s="64"/>
      <c r="CE101" s="64"/>
      <c r="CF101" s="64"/>
      <c r="CG101" s="64"/>
      <c r="CH101" s="64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</row>
    <row r="102" spans="2:101" ht="12" customHeight="1" thickBot="1">
      <c r="B102" s="79"/>
      <c r="C102" s="95"/>
      <c r="D102" s="99"/>
      <c r="E102" s="100"/>
      <c r="F102" s="100"/>
      <c r="G102" s="100"/>
      <c r="H102" s="100"/>
      <c r="I102" s="100"/>
      <c r="J102" s="100"/>
      <c r="K102" s="100"/>
      <c r="L102" s="100"/>
      <c r="M102" s="100"/>
      <c r="N102" s="101"/>
      <c r="O102" s="90" t="s">
        <v>73</v>
      </c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17"/>
      <c r="AF102" s="91" t="s">
        <v>74</v>
      </c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2"/>
      <c r="AW102" s="107"/>
      <c r="AX102" s="108"/>
      <c r="AY102" s="108"/>
      <c r="AZ102" s="108"/>
      <c r="BA102" s="110"/>
      <c r="BB102" s="95"/>
      <c r="BC102" s="112"/>
      <c r="BV102" s="40"/>
      <c r="BW102" s="40"/>
      <c r="BX102" s="40"/>
      <c r="BY102" s="40"/>
      <c r="BZ102" s="40"/>
      <c r="CA102" s="40"/>
      <c r="CB102" s="40"/>
      <c r="CC102" s="64"/>
      <c r="CD102" s="64"/>
      <c r="CE102" s="64"/>
      <c r="CF102" s="64"/>
      <c r="CG102" s="64"/>
      <c r="CH102" s="64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</row>
    <row r="103" spans="74:101" ht="3.75" customHeight="1" thickBot="1">
      <c r="BV103" s="40"/>
      <c r="BW103" s="40"/>
      <c r="BX103" s="40"/>
      <c r="BY103" s="40"/>
      <c r="BZ103" s="40"/>
      <c r="CA103" s="40"/>
      <c r="CB103" s="40"/>
      <c r="CC103" s="64"/>
      <c r="CD103" s="64"/>
      <c r="CE103" s="64"/>
      <c r="CF103" s="64"/>
      <c r="CG103" s="64"/>
      <c r="CH103" s="64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</row>
    <row r="104" spans="2:101" ht="19.5" customHeight="1" thickBot="1">
      <c r="B104" s="113" t="s">
        <v>17</v>
      </c>
      <c r="C104" s="114"/>
      <c r="D104" s="93" t="s">
        <v>20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81"/>
      <c r="O104" s="93" t="s">
        <v>75</v>
      </c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81"/>
      <c r="AW104" s="93" t="s">
        <v>24</v>
      </c>
      <c r="AX104" s="94"/>
      <c r="AY104" s="94"/>
      <c r="AZ104" s="94"/>
      <c r="BA104" s="81"/>
      <c r="BB104" s="93" t="s">
        <v>42</v>
      </c>
      <c r="BC104" s="82"/>
      <c r="BV104" s="40"/>
      <c r="BW104" s="40"/>
      <c r="BX104" s="40"/>
      <c r="BY104" s="40"/>
      <c r="BZ104" s="40"/>
      <c r="CA104" s="40"/>
      <c r="CB104" s="40"/>
      <c r="CC104" s="64"/>
      <c r="CD104" s="64"/>
      <c r="CE104" s="64"/>
      <c r="CF104" s="64"/>
      <c r="CG104" s="64"/>
      <c r="CH104" s="64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</row>
    <row r="105" spans="2:101" ht="18" customHeight="1">
      <c r="B105" s="83">
        <v>37</v>
      </c>
      <c r="C105" s="80"/>
      <c r="D105" s="96">
        <f>$D$101+$U$76*$X$76+$AL$76</f>
        <v>0.47916666666666663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8"/>
      <c r="O105" s="102" t="str">
        <f>IF(ISBLANK($AZ$79)," ",IF($AW$79&lt;$AZ$79,$AF$79,IF($AZ$79&lt;$AW$79,$O$79)))</f>
        <v> </v>
      </c>
      <c r="P105" s="103" t="str">
        <f aca="true" t="shared" si="22" ref="P105:AD105">IF(ISBLANK($AZ$79)," ",IF($AW$79&lt;$AZ$79,$AF$79,IF($AZ$79&lt;$AW$79,$O$79)))</f>
        <v> </v>
      </c>
      <c r="Q105" s="103" t="str">
        <f t="shared" si="22"/>
        <v> </v>
      </c>
      <c r="R105" s="103" t="str">
        <f t="shared" si="22"/>
        <v> </v>
      </c>
      <c r="S105" s="103" t="str">
        <f t="shared" si="22"/>
        <v> </v>
      </c>
      <c r="T105" s="103" t="str">
        <f t="shared" si="22"/>
        <v> </v>
      </c>
      <c r="U105" s="103" t="str">
        <f t="shared" si="22"/>
        <v> </v>
      </c>
      <c r="V105" s="103" t="str">
        <f t="shared" si="22"/>
        <v> </v>
      </c>
      <c r="W105" s="103" t="str">
        <f t="shared" si="22"/>
        <v> </v>
      </c>
      <c r="X105" s="103" t="str">
        <f t="shared" si="22"/>
        <v> </v>
      </c>
      <c r="Y105" s="103" t="str">
        <f t="shared" si="22"/>
        <v> </v>
      </c>
      <c r="Z105" s="103" t="str">
        <f t="shared" si="22"/>
        <v> </v>
      </c>
      <c r="AA105" s="103" t="str">
        <f t="shared" si="22"/>
        <v> </v>
      </c>
      <c r="AB105" s="103" t="str">
        <f t="shared" si="22"/>
        <v> </v>
      </c>
      <c r="AC105" s="103" t="str">
        <f t="shared" si="22"/>
        <v> </v>
      </c>
      <c r="AD105" s="103" t="str">
        <f t="shared" si="22"/>
        <v> </v>
      </c>
      <c r="AE105" s="16" t="s">
        <v>23</v>
      </c>
      <c r="AF105" s="103" t="str">
        <f>IF(ISBLANK($AZ$83)," ",IF($AW$83&lt;$AZ$83,$AF$83,IF($AZ$83&lt;$AW$83,$O$83)))</f>
        <v> </v>
      </c>
      <c r="AG105" s="103" t="str">
        <f aca="true" t="shared" si="23" ref="AG105:AV105">IF(ISBLANK($AZ$79)," ",IF($AW$79&lt;$AZ$79,$AF$79,IF($AZ$79&lt;$AW$79,$O$79)))</f>
        <v> </v>
      </c>
      <c r="AH105" s="103" t="str">
        <f t="shared" si="23"/>
        <v> </v>
      </c>
      <c r="AI105" s="103" t="str">
        <f t="shared" si="23"/>
        <v> </v>
      </c>
      <c r="AJ105" s="103" t="str">
        <f t="shared" si="23"/>
        <v> </v>
      </c>
      <c r="AK105" s="103" t="str">
        <f t="shared" si="23"/>
        <v> </v>
      </c>
      <c r="AL105" s="103" t="str">
        <f t="shared" si="23"/>
        <v> </v>
      </c>
      <c r="AM105" s="103" t="str">
        <f t="shared" si="23"/>
        <v> </v>
      </c>
      <c r="AN105" s="103" t="str">
        <f t="shared" si="23"/>
        <v> </v>
      </c>
      <c r="AO105" s="103" t="str">
        <f t="shared" si="23"/>
        <v> </v>
      </c>
      <c r="AP105" s="103" t="str">
        <f t="shared" si="23"/>
        <v> </v>
      </c>
      <c r="AQ105" s="103" t="str">
        <f t="shared" si="23"/>
        <v> </v>
      </c>
      <c r="AR105" s="103" t="str">
        <f t="shared" si="23"/>
        <v> </v>
      </c>
      <c r="AS105" s="103" t="str">
        <f t="shared" si="23"/>
        <v> </v>
      </c>
      <c r="AT105" s="103" t="str">
        <f t="shared" si="23"/>
        <v> </v>
      </c>
      <c r="AU105" s="103" t="str">
        <f t="shared" si="23"/>
        <v> </v>
      </c>
      <c r="AV105" s="104" t="str">
        <f t="shared" si="23"/>
        <v> </v>
      </c>
      <c r="AW105" s="105"/>
      <c r="AX105" s="106"/>
      <c r="AY105" s="106" t="s">
        <v>22</v>
      </c>
      <c r="AZ105" s="106"/>
      <c r="BA105" s="109"/>
      <c r="BB105" s="80"/>
      <c r="BC105" s="111"/>
      <c r="BV105" s="40"/>
      <c r="BW105" s="40"/>
      <c r="BX105" s="40"/>
      <c r="BY105" s="40"/>
      <c r="BZ105" s="40"/>
      <c r="CA105" s="40"/>
      <c r="CB105" s="40"/>
      <c r="CC105" s="64"/>
      <c r="CD105" s="64"/>
      <c r="CE105" s="64"/>
      <c r="CF105" s="64"/>
      <c r="CG105" s="64"/>
      <c r="CH105" s="64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</row>
    <row r="106" spans="2:101" ht="12" customHeight="1" thickBot="1">
      <c r="B106" s="79"/>
      <c r="C106" s="95"/>
      <c r="D106" s="99"/>
      <c r="E106" s="100"/>
      <c r="F106" s="100"/>
      <c r="G106" s="100"/>
      <c r="H106" s="100"/>
      <c r="I106" s="100"/>
      <c r="J106" s="100"/>
      <c r="K106" s="100"/>
      <c r="L106" s="100"/>
      <c r="M106" s="100"/>
      <c r="N106" s="101"/>
      <c r="O106" s="90" t="s">
        <v>77</v>
      </c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17"/>
      <c r="AF106" s="91" t="s">
        <v>78</v>
      </c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2"/>
      <c r="AW106" s="107"/>
      <c r="AX106" s="108"/>
      <c r="AY106" s="108"/>
      <c r="AZ106" s="108"/>
      <c r="BA106" s="110"/>
      <c r="BB106" s="95"/>
      <c r="BC106" s="112"/>
      <c r="BV106" s="40"/>
      <c r="BW106" s="40"/>
      <c r="BX106" s="40"/>
      <c r="BY106" s="40"/>
      <c r="BZ106" s="40"/>
      <c r="CA106" s="40"/>
      <c r="CB106" s="40"/>
      <c r="CC106" s="64"/>
      <c r="CD106" s="64"/>
      <c r="CE106" s="64"/>
      <c r="CF106" s="64"/>
      <c r="CG106" s="64"/>
      <c r="CH106" s="64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</row>
    <row r="107" spans="74:101" ht="3.75" customHeight="1" thickBot="1">
      <c r="BV107" s="40"/>
      <c r="BW107" s="40"/>
      <c r="BX107" s="40"/>
      <c r="BY107" s="40"/>
      <c r="BZ107" s="40"/>
      <c r="CA107" s="40"/>
      <c r="CB107" s="40"/>
      <c r="CC107" s="64"/>
      <c r="CD107" s="64"/>
      <c r="CE107" s="64"/>
      <c r="CF107" s="64"/>
      <c r="CG107" s="64"/>
      <c r="CH107" s="64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</row>
    <row r="108" spans="2:101" ht="19.5" customHeight="1" thickBot="1">
      <c r="B108" s="113" t="s">
        <v>17</v>
      </c>
      <c r="C108" s="114"/>
      <c r="D108" s="93" t="s">
        <v>20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81"/>
      <c r="O108" s="93" t="s">
        <v>76</v>
      </c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81"/>
      <c r="AW108" s="93" t="s">
        <v>24</v>
      </c>
      <c r="AX108" s="94"/>
      <c r="AY108" s="94"/>
      <c r="AZ108" s="94"/>
      <c r="BA108" s="81"/>
      <c r="BB108" s="93" t="s">
        <v>42</v>
      </c>
      <c r="BC108" s="82"/>
      <c r="BV108" s="40"/>
      <c r="BW108" s="40"/>
      <c r="BX108" s="40"/>
      <c r="BY108" s="40"/>
      <c r="BZ108" s="40"/>
      <c r="CA108" s="40"/>
      <c r="CB108" s="40"/>
      <c r="CC108" s="64"/>
      <c r="CD108" s="64"/>
      <c r="CE108" s="64"/>
      <c r="CF108" s="64"/>
      <c r="CG108" s="64"/>
      <c r="CH108" s="64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</row>
    <row r="109" spans="2:101" ht="18" customHeight="1">
      <c r="B109" s="83">
        <v>38</v>
      </c>
      <c r="C109" s="80"/>
      <c r="D109" s="96">
        <f>$D$105+$U$76*$X$76+$AL$76</f>
        <v>0.49652777777777773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8"/>
      <c r="O109" s="102" t="str">
        <f>IF(ISBLANK($AZ$87)," ",IF($AW$87&lt;$AZ$87,$AF$87,IF($AZ$87&lt;$AW$87,$O$87)))</f>
        <v> </v>
      </c>
      <c r="P109" s="103" t="str">
        <f aca="true" t="shared" si="24" ref="P109:AD109">IF(ISBLANK($AZ$79)," ",IF($AW$79&lt;$AZ$79,$AF$79,IF($AZ$79&lt;$AW$79,$O$79)))</f>
        <v> </v>
      </c>
      <c r="Q109" s="103" t="str">
        <f t="shared" si="24"/>
        <v> </v>
      </c>
      <c r="R109" s="103" t="str">
        <f t="shared" si="24"/>
        <v> </v>
      </c>
      <c r="S109" s="103" t="str">
        <f t="shared" si="24"/>
        <v> </v>
      </c>
      <c r="T109" s="103" t="str">
        <f t="shared" si="24"/>
        <v> </v>
      </c>
      <c r="U109" s="103" t="str">
        <f t="shared" si="24"/>
        <v> </v>
      </c>
      <c r="V109" s="103" t="str">
        <f t="shared" si="24"/>
        <v> </v>
      </c>
      <c r="W109" s="103" t="str">
        <f t="shared" si="24"/>
        <v> </v>
      </c>
      <c r="X109" s="103" t="str">
        <f t="shared" si="24"/>
        <v> </v>
      </c>
      <c r="Y109" s="103" t="str">
        <f t="shared" si="24"/>
        <v> </v>
      </c>
      <c r="Z109" s="103" t="str">
        <f t="shared" si="24"/>
        <v> </v>
      </c>
      <c r="AA109" s="103" t="str">
        <f t="shared" si="24"/>
        <v> </v>
      </c>
      <c r="AB109" s="103" t="str">
        <f t="shared" si="24"/>
        <v> </v>
      </c>
      <c r="AC109" s="103" t="str">
        <f t="shared" si="24"/>
        <v> </v>
      </c>
      <c r="AD109" s="103" t="str">
        <f t="shared" si="24"/>
        <v> </v>
      </c>
      <c r="AE109" s="16" t="s">
        <v>23</v>
      </c>
      <c r="AF109" s="103" t="str">
        <f>IF(ISBLANK($AZ$91)," ",IF($AW$91&lt;$AZ$91,$AF$91,IF($AZ$91&lt;$AW$91,$O$91)))</f>
        <v> </v>
      </c>
      <c r="AG109" s="103" t="str">
        <f aca="true" t="shared" si="25" ref="AG109:AV109">IF(ISBLANK($AZ$79)," ",IF($AW$79&lt;$AZ$79,$AF$79,IF($AZ$79&lt;$AW$79,$O$79)))</f>
        <v> </v>
      </c>
      <c r="AH109" s="103" t="str">
        <f t="shared" si="25"/>
        <v> </v>
      </c>
      <c r="AI109" s="103" t="str">
        <f t="shared" si="25"/>
        <v> </v>
      </c>
      <c r="AJ109" s="103" t="str">
        <f t="shared" si="25"/>
        <v> </v>
      </c>
      <c r="AK109" s="103" t="str">
        <f t="shared" si="25"/>
        <v> </v>
      </c>
      <c r="AL109" s="103" t="str">
        <f t="shared" si="25"/>
        <v> </v>
      </c>
      <c r="AM109" s="103" t="str">
        <f t="shared" si="25"/>
        <v> </v>
      </c>
      <c r="AN109" s="103" t="str">
        <f t="shared" si="25"/>
        <v> </v>
      </c>
      <c r="AO109" s="103" t="str">
        <f t="shared" si="25"/>
        <v> </v>
      </c>
      <c r="AP109" s="103" t="str">
        <f t="shared" si="25"/>
        <v> </v>
      </c>
      <c r="AQ109" s="103" t="str">
        <f t="shared" si="25"/>
        <v> </v>
      </c>
      <c r="AR109" s="103" t="str">
        <f t="shared" si="25"/>
        <v> </v>
      </c>
      <c r="AS109" s="103" t="str">
        <f t="shared" si="25"/>
        <v> </v>
      </c>
      <c r="AT109" s="103" t="str">
        <f t="shared" si="25"/>
        <v> </v>
      </c>
      <c r="AU109" s="103" t="str">
        <f t="shared" si="25"/>
        <v> </v>
      </c>
      <c r="AV109" s="104" t="str">
        <f t="shared" si="25"/>
        <v> </v>
      </c>
      <c r="AW109" s="105"/>
      <c r="AX109" s="106"/>
      <c r="AY109" s="106" t="s">
        <v>22</v>
      </c>
      <c r="AZ109" s="106"/>
      <c r="BA109" s="109"/>
      <c r="BB109" s="80"/>
      <c r="BC109" s="111"/>
      <c r="BV109" s="40"/>
      <c r="BW109" s="40"/>
      <c r="BX109" s="40"/>
      <c r="BY109" s="40"/>
      <c r="BZ109" s="40"/>
      <c r="CA109" s="40"/>
      <c r="CB109" s="40"/>
      <c r="CC109" s="64"/>
      <c r="CD109" s="64"/>
      <c r="CE109" s="64"/>
      <c r="CF109" s="64"/>
      <c r="CG109" s="64"/>
      <c r="CH109" s="64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</row>
    <row r="110" spans="2:101" ht="12" customHeight="1" thickBot="1">
      <c r="B110" s="79"/>
      <c r="C110" s="95"/>
      <c r="D110" s="99"/>
      <c r="E110" s="100"/>
      <c r="F110" s="100"/>
      <c r="G110" s="100"/>
      <c r="H110" s="100"/>
      <c r="I110" s="100"/>
      <c r="J110" s="100"/>
      <c r="K110" s="100"/>
      <c r="L110" s="100"/>
      <c r="M110" s="100"/>
      <c r="N110" s="101"/>
      <c r="O110" s="90" t="s">
        <v>79</v>
      </c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17"/>
      <c r="AF110" s="91" t="s">
        <v>80</v>
      </c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2"/>
      <c r="AW110" s="107"/>
      <c r="AX110" s="108"/>
      <c r="AY110" s="108"/>
      <c r="AZ110" s="108"/>
      <c r="BA110" s="110"/>
      <c r="BB110" s="95"/>
      <c r="BC110" s="112"/>
      <c r="BV110" s="40"/>
      <c r="BW110" s="40"/>
      <c r="BX110" s="40"/>
      <c r="BY110" s="40"/>
      <c r="BZ110" s="40"/>
      <c r="CA110" s="40"/>
      <c r="CB110" s="40"/>
      <c r="CC110" s="64"/>
      <c r="CD110" s="64"/>
      <c r="CE110" s="64"/>
      <c r="CF110" s="64"/>
      <c r="CG110" s="64"/>
      <c r="CH110" s="64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</row>
    <row r="111" spans="2:101" ht="12" customHeight="1">
      <c r="B111" s="77"/>
      <c r="C111" s="77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6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76"/>
      <c r="AX111" s="76"/>
      <c r="AY111" s="76"/>
      <c r="AZ111" s="76"/>
      <c r="BA111" s="76"/>
      <c r="BB111" s="77"/>
      <c r="BC111" s="77"/>
      <c r="BV111" s="40"/>
      <c r="BW111" s="40"/>
      <c r="BX111" s="40"/>
      <c r="BY111" s="40"/>
      <c r="BZ111" s="40"/>
      <c r="CA111" s="40"/>
      <c r="CB111" s="40"/>
      <c r="CC111" s="64"/>
      <c r="CD111" s="64"/>
      <c r="CE111" s="64"/>
      <c r="CF111" s="64"/>
      <c r="CG111" s="64"/>
      <c r="CH111" s="64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</row>
    <row r="112" spans="2:101" ht="12" customHeight="1">
      <c r="B112" s="77"/>
      <c r="C112" s="77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6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76"/>
      <c r="AX112" s="76"/>
      <c r="AY112" s="76"/>
      <c r="AZ112" s="76"/>
      <c r="BA112" s="76"/>
      <c r="BB112" s="77"/>
      <c r="BC112" s="77"/>
      <c r="BV112" s="40"/>
      <c r="BW112" s="40"/>
      <c r="BX112" s="40"/>
      <c r="BY112" s="40"/>
      <c r="BZ112" s="40"/>
      <c r="CA112" s="40"/>
      <c r="CB112" s="40"/>
      <c r="CC112" s="64"/>
      <c r="CD112" s="64"/>
      <c r="CE112" s="64"/>
      <c r="CF112" s="64"/>
      <c r="CG112" s="64"/>
      <c r="CH112" s="64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</row>
    <row r="113" spans="1:86" s="23" customFormat="1" ht="33">
      <c r="A113"/>
      <c r="B113" s="213" t="str">
        <f>$A$2</f>
        <v>Vereinsname</v>
      </c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2"/>
      <c r="BE113" s="69"/>
      <c r="BF113" s="54"/>
      <c r="BG113" s="54"/>
      <c r="BH113" s="54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1"/>
      <c r="BW113" s="41"/>
      <c r="BX113" s="41"/>
      <c r="BY113" s="41"/>
      <c r="BZ113" s="41"/>
      <c r="CA113" s="41"/>
      <c r="CB113" s="41"/>
      <c r="CC113" s="42"/>
      <c r="CD113" s="42"/>
      <c r="CE113" s="42"/>
      <c r="CF113" s="42"/>
      <c r="CG113" s="42"/>
      <c r="CH113" s="42"/>
    </row>
    <row r="114" spans="1:86" s="23" customFormat="1" ht="27">
      <c r="A114"/>
      <c r="B114" s="212" t="str">
        <f>$A$3</f>
        <v>1. FAIR-Play-Cup 2002 (z.B.)</v>
      </c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2"/>
      <c r="BE114" s="69"/>
      <c r="BF114" s="54"/>
      <c r="BG114" s="54"/>
      <c r="BH114" s="54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1"/>
      <c r="BW114" s="41"/>
      <c r="BX114" s="41"/>
      <c r="BY114" s="41"/>
      <c r="BZ114" s="41"/>
      <c r="CA114" s="41"/>
      <c r="CB114" s="41"/>
      <c r="CC114" s="42"/>
      <c r="CD114" s="42"/>
      <c r="CE114" s="42"/>
      <c r="CF114" s="42"/>
      <c r="CG114" s="42"/>
      <c r="CH114" s="42"/>
    </row>
    <row r="115" spans="2:101" ht="12" customHeight="1">
      <c r="B115" s="77"/>
      <c r="C115" s="77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6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76"/>
      <c r="AX115" s="76"/>
      <c r="AY115" s="76"/>
      <c r="AZ115" s="76"/>
      <c r="BA115" s="76"/>
      <c r="BB115" s="77"/>
      <c r="BC115" s="77"/>
      <c r="BV115" s="40"/>
      <c r="BW115" s="40"/>
      <c r="BX115" s="40"/>
      <c r="BY115" s="40"/>
      <c r="BZ115" s="40"/>
      <c r="CA115" s="40"/>
      <c r="CB115" s="40"/>
      <c r="CC115" s="64"/>
      <c r="CD115" s="64"/>
      <c r="CE115" s="64"/>
      <c r="CF115" s="64"/>
      <c r="CG115" s="64"/>
      <c r="CH115" s="64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</row>
    <row r="116" spans="2:101" ht="18">
      <c r="B116" s="232" t="s">
        <v>81</v>
      </c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V116" s="40"/>
      <c r="BW116" s="40"/>
      <c r="BX116" s="40"/>
      <c r="BY116" s="40"/>
      <c r="BZ116" s="40"/>
      <c r="CA116" s="40"/>
      <c r="CB116" s="40"/>
      <c r="CC116" s="64"/>
      <c r="CD116" s="64"/>
      <c r="CE116" s="64"/>
      <c r="CF116" s="64"/>
      <c r="CG116" s="64"/>
      <c r="CH116" s="64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</row>
    <row r="117" spans="2:101" ht="6.75" customHeight="1" thickBot="1">
      <c r="B117" s="77"/>
      <c r="C117" s="77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6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76"/>
      <c r="AX117" s="76"/>
      <c r="AY117" s="76"/>
      <c r="AZ117" s="76"/>
      <c r="BA117" s="76"/>
      <c r="BB117" s="77"/>
      <c r="BC117" s="77"/>
      <c r="BV117" s="40"/>
      <c r="BW117" s="40"/>
      <c r="BX117" s="40"/>
      <c r="BY117" s="40"/>
      <c r="BZ117" s="40"/>
      <c r="CA117" s="40"/>
      <c r="CB117" s="40"/>
      <c r="CC117" s="64"/>
      <c r="CD117" s="64"/>
      <c r="CE117" s="64"/>
      <c r="CF117" s="64"/>
      <c r="CG117" s="64"/>
      <c r="CH117" s="64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</row>
    <row r="118" spans="1:101" s="23" customFormat="1" ht="20.25" customHeight="1" thickBot="1">
      <c r="A118"/>
      <c r="B118" s="113" t="s">
        <v>17</v>
      </c>
      <c r="C118" s="114"/>
      <c r="D118" s="93" t="s">
        <v>20</v>
      </c>
      <c r="E118" s="94"/>
      <c r="F118" s="94"/>
      <c r="G118" s="94"/>
      <c r="H118" s="94"/>
      <c r="I118" s="94"/>
      <c r="J118" s="94"/>
      <c r="K118" s="94"/>
      <c r="L118" s="94"/>
      <c r="M118" s="94"/>
      <c r="N118" s="81"/>
      <c r="O118" s="93" t="s">
        <v>82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81"/>
      <c r="AW118" s="93" t="s">
        <v>24</v>
      </c>
      <c r="AX118" s="94"/>
      <c r="AY118" s="94"/>
      <c r="AZ118" s="94"/>
      <c r="BA118" s="81"/>
      <c r="BB118" s="93" t="s">
        <v>42</v>
      </c>
      <c r="BC118" s="82"/>
      <c r="BE118" s="69"/>
      <c r="BF118" s="40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9"/>
      <c r="CR118" s="89"/>
      <c r="CS118" s="89"/>
      <c r="CT118" s="89"/>
      <c r="CU118" s="89"/>
      <c r="CV118" s="89"/>
      <c r="CW118" s="89"/>
    </row>
    <row r="119" spans="1:101" s="23" customFormat="1" ht="18" customHeight="1">
      <c r="A119"/>
      <c r="B119" s="83">
        <v>39</v>
      </c>
      <c r="C119" s="80"/>
      <c r="D119" s="96">
        <f>$D$109+$U$76*$X$76+$AL$76</f>
        <v>0.5138888888888888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8"/>
      <c r="O119" s="102" t="str">
        <f>IF(ISBLANK($AZ$97)," ",IF($AW$97&lt;$AZ$97,$O$97,IF($AZ$97&lt;$AW$97,$AF$97)))</f>
        <v> </v>
      </c>
      <c r="P119" s="103" t="str">
        <f aca="true" t="shared" si="26" ref="P119:AD119">IF(ISBLANK($AZ$79)," ",IF($AW$79&lt;$AZ$79,$O$79,IF($AZ$79&lt;$AW$79,$AF$79)))</f>
        <v> </v>
      </c>
      <c r="Q119" s="103" t="str">
        <f t="shared" si="26"/>
        <v> </v>
      </c>
      <c r="R119" s="103" t="str">
        <f t="shared" si="26"/>
        <v> </v>
      </c>
      <c r="S119" s="103" t="str">
        <f t="shared" si="26"/>
        <v> </v>
      </c>
      <c r="T119" s="103" t="str">
        <f t="shared" si="26"/>
        <v> </v>
      </c>
      <c r="U119" s="103" t="str">
        <f t="shared" si="26"/>
        <v> </v>
      </c>
      <c r="V119" s="103" t="str">
        <f t="shared" si="26"/>
        <v> </v>
      </c>
      <c r="W119" s="103" t="str">
        <f t="shared" si="26"/>
        <v> </v>
      </c>
      <c r="X119" s="103" t="str">
        <f t="shared" si="26"/>
        <v> </v>
      </c>
      <c r="Y119" s="103" t="str">
        <f t="shared" si="26"/>
        <v> </v>
      </c>
      <c r="Z119" s="103" t="str">
        <f t="shared" si="26"/>
        <v> </v>
      </c>
      <c r="AA119" s="103" t="str">
        <f t="shared" si="26"/>
        <v> </v>
      </c>
      <c r="AB119" s="103" t="str">
        <f t="shared" si="26"/>
        <v> </v>
      </c>
      <c r="AC119" s="103" t="str">
        <f t="shared" si="26"/>
        <v> </v>
      </c>
      <c r="AD119" s="103" t="str">
        <f t="shared" si="26"/>
        <v> </v>
      </c>
      <c r="AE119" s="16" t="s">
        <v>23</v>
      </c>
      <c r="AF119" s="103" t="str">
        <f>IF(ISBLANK($AZ$101)," ",IF($AW$101&lt;$AZ$101,$O$101,IF($AZ$101&lt;$AW$101,$AF$101)))</f>
        <v> </v>
      </c>
      <c r="AG119" s="103" t="str">
        <f aca="true" t="shared" si="27" ref="AG119:AV119">IF(ISBLANK($AZ$79)," ",IF($AW$79&lt;$AZ$79,$O$79,IF($AZ$79&lt;$AW$79,$AF$79)))</f>
        <v> </v>
      </c>
      <c r="AH119" s="103" t="str">
        <f t="shared" si="27"/>
        <v> </v>
      </c>
      <c r="AI119" s="103" t="str">
        <f t="shared" si="27"/>
        <v> </v>
      </c>
      <c r="AJ119" s="103" t="str">
        <f t="shared" si="27"/>
        <v> </v>
      </c>
      <c r="AK119" s="103" t="str">
        <f t="shared" si="27"/>
        <v> </v>
      </c>
      <c r="AL119" s="103" t="str">
        <f t="shared" si="27"/>
        <v> </v>
      </c>
      <c r="AM119" s="103" t="str">
        <f t="shared" si="27"/>
        <v> </v>
      </c>
      <c r="AN119" s="103" t="str">
        <f t="shared" si="27"/>
        <v> </v>
      </c>
      <c r="AO119" s="103" t="str">
        <f t="shared" si="27"/>
        <v> </v>
      </c>
      <c r="AP119" s="103" t="str">
        <f t="shared" si="27"/>
        <v> </v>
      </c>
      <c r="AQ119" s="103" t="str">
        <f t="shared" si="27"/>
        <v> </v>
      </c>
      <c r="AR119" s="103" t="str">
        <f t="shared" si="27"/>
        <v> </v>
      </c>
      <c r="AS119" s="103" t="str">
        <f t="shared" si="27"/>
        <v> </v>
      </c>
      <c r="AT119" s="103" t="str">
        <f t="shared" si="27"/>
        <v> </v>
      </c>
      <c r="AU119" s="103" t="str">
        <f t="shared" si="27"/>
        <v> </v>
      </c>
      <c r="AV119" s="104" t="str">
        <f t="shared" si="27"/>
        <v> </v>
      </c>
      <c r="AW119" s="105"/>
      <c r="AX119" s="106"/>
      <c r="AY119" s="106" t="s">
        <v>22</v>
      </c>
      <c r="AZ119" s="106"/>
      <c r="BA119" s="109"/>
      <c r="BB119" s="80"/>
      <c r="BC119" s="111"/>
      <c r="BE119" s="69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64"/>
      <c r="CD119" s="64"/>
      <c r="CE119" s="64"/>
      <c r="CF119" s="64"/>
      <c r="CG119" s="64"/>
      <c r="CH119" s="64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</row>
    <row r="120" spans="1:101" s="23" customFormat="1" ht="12" customHeight="1" thickBot="1">
      <c r="A120"/>
      <c r="B120" s="79"/>
      <c r="C120" s="95"/>
      <c r="D120" s="99"/>
      <c r="E120" s="100"/>
      <c r="F120" s="100"/>
      <c r="G120" s="100"/>
      <c r="H120" s="100"/>
      <c r="I120" s="100"/>
      <c r="J120" s="100"/>
      <c r="K120" s="100"/>
      <c r="L120" s="100"/>
      <c r="M120" s="100"/>
      <c r="N120" s="101"/>
      <c r="O120" s="90" t="s">
        <v>84</v>
      </c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17"/>
      <c r="AF120" s="91" t="s">
        <v>85</v>
      </c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2"/>
      <c r="AW120" s="107"/>
      <c r="AX120" s="108"/>
      <c r="AY120" s="108"/>
      <c r="AZ120" s="108"/>
      <c r="BA120" s="110"/>
      <c r="BB120" s="95"/>
      <c r="BC120" s="112"/>
      <c r="BE120" s="69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64"/>
      <c r="CD120" s="64"/>
      <c r="CE120" s="64"/>
      <c r="CF120" s="64"/>
      <c r="CG120" s="64"/>
      <c r="CH120" s="64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</row>
    <row r="121" spans="1:101" s="23" customFormat="1" ht="3.75" customHeight="1" thickBo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E121" s="69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64"/>
      <c r="CD121" s="64"/>
      <c r="CE121" s="64"/>
      <c r="CF121" s="64"/>
      <c r="CG121" s="64"/>
      <c r="CH121" s="64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</row>
    <row r="122" spans="2:101" ht="19.5" customHeight="1" thickBot="1">
      <c r="B122" s="113" t="s">
        <v>17</v>
      </c>
      <c r="C122" s="114"/>
      <c r="D122" s="93" t="s">
        <v>20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81"/>
      <c r="O122" s="93" t="s">
        <v>58</v>
      </c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81"/>
      <c r="AW122" s="93" t="s">
        <v>24</v>
      </c>
      <c r="AX122" s="94"/>
      <c r="AY122" s="94"/>
      <c r="AZ122" s="94"/>
      <c r="BA122" s="81"/>
      <c r="BB122" s="93" t="s">
        <v>42</v>
      </c>
      <c r="BC122" s="82"/>
      <c r="BD122" s="23"/>
      <c r="BE122" s="69"/>
      <c r="BV122" s="40"/>
      <c r="BW122" s="40"/>
      <c r="BX122" s="40"/>
      <c r="BY122" s="40"/>
      <c r="BZ122" s="40"/>
      <c r="CA122" s="40"/>
      <c r="CB122" s="65"/>
      <c r="CC122" s="64"/>
      <c r="CD122" s="64"/>
      <c r="CE122" s="64"/>
      <c r="CF122" s="64"/>
      <c r="CG122" s="64"/>
      <c r="CH122" s="64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</row>
    <row r="123" spans="2:101" ht="18" customHeight="1">
      <c r="B123" s="83">
        <v>40</v>
      </c>
      <c r="C123" s="80"/>
      <c r="D123" s="96">
        <f>$D$119+$U$76*$X$76+$AL$76</f>
        <v>0.5312499999999999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8"/>
      <c r="O123" s="102" t="str">
        <f>IF(ISBLANK($AZ$97)," ",IF($AW$97&lt;$AZ$97,$AF$97,IF($AZ$97&lt;$AW$97,$O$97)))</f>
        <v> </v>
      </c>
      <c r="P123" s="103" t="str">
        <f aca="true" t="shared" si="28" ref="P123:AD123">IF(ISBLANK($AZ$79)," ",IF($AW$79&lt;$AZ$79,$AF$79,IF($AZ$79&lt;$AW$79,$O$79)))</f>
        <v> </v>
      </c>
      <c r="Q123" s="103" t="str">
        <f t="shared" si="28"/>
        <v> </v>
      </c>
      <c r="R123" s="103" t="str">
        <f t="shared" si="28"/>
        <v> </v>
      </c>
      <c r="S123" s="103" t="str">
        <f t="shared" si="28"/>
        <v> </v>
      </c>
      <c r="T123" s="103" t="str">
        <f t="shared" si="28"/>
        <v> </v>
      </c>
      <c r="U123" s="103" t="str">
        <f t="shared" si="28"/>
        <v> </v>
      </c>
      <c r="V123" s="103" t="str">
        <f t="shared" si="28"/>
        <v> </v>
      </c>
      <c r="W123" s="103" t="str">
        <f t="shared" si="28"/>
        <v> </v>
      </c>
      <c r="X123" s="103" t="str">
        <f t="shared" si="28"/>
        <v> </v>
      </c>
      <c r="Y123" s="103" t="str">
        <f t="shared" si="28"/>
        <v> </v>
      </c>
      <c r="Z123" s="103" t="str">
        <f t="shared" si="28"/>
        <v> </v>
      </c>
      <c r="AA123" s="103" t="str">
        <f t="shared" si="28"/>
        <v> </v>
      </c>
      <c r="AB123" s="103" t="str">
        <f t="shared" si="28"/>
        <v> </v>
      </c>
      <c r="AC123" s="103" t="str">
        <f t="shared" si="28"/>
        <v> </v>
      </c>
      <c r="AD123" s="103" t="str">
        <f t="shared" si="28"/>
        <v> </v>
      </c>
      <c r="AE123" s="16" t="s">
        <v>23</v>
      </c>
      <c r="AF123" s="103" t="str">
        <f>IF(ISBLANK($AZ$101)," ",IF($AW$101&lt;$AZ$101,$AF$101,IF($AZ$101&lt;$AW$101,$O$101)))</f>
        <v> </v>
      </c>
      <c r="AG123" s="103" t="str">
        <f aca="true" t="shared" si="29" ref="AG123:AV123">IF(ISBLANK($AZ$79)," ",IF($AW$79&lt;$AZ$79,$AF$79,IF($AZ$79&lt;$AW$79,$O$79)))</f>
        <v> </v>
      </c>
      <c r="AH123" s="103" t="str">
        <f t="shared" si="29"/>
        <v> </v>
      </c>
      <c r="AI123" s="103" t="str">
        <f t="shared" si="29"/>
        <v> </v>
      </c>
      <c r="AJ123" s="103" t="str">
        <f t="shared" si="29"/>
        <v> </v>
      </c>
      <c r="AK123" s="103" t="str">
        <f t="shared" si="29"/>
        <v> </v>
      </c>
      <c r="AL123" s="103" t="str">
        <f t="shared" si="29"/>
        <v> </v>
      </c>
      <c r="AM123" s="103" t="str">
        <f t="shared" si="29"/>
        <v> </v>
      </c>
      <c r="AN123" s="103" t="str">
        <f t="shared" si="29"/>
        <v> </v>
      </c>
      <c r="AO123" s="103" t="str">
        <f t="shared" si="29"/>
        <v> </v>
      </c>
      <c r="AP123" s="103" t="str">
        <f t="shared" si="29"/>
        <v> </v>
      </c>
      <c r="AQ123" s="103" t="str">
        <f t="shared" si="29"/>
        <v> </v>
      </c>
      <c r="AR123" s="103" t="str">
        <f t="shared" si="29"/>
        <v> </v>
      </c>
      <c r="AS123" s="103" t="str">
        <f t="shared" si="29"/>
        <v> </v>
      </c>
      <c r="AT123" s="103" t="str">
        <f t="shared" si="29"/>
        <v> </v>
      </c>
      <c r="AU123" s="103" t="str">
        <f t="shared" si="29"/>
        <v> </v>
      </c>
      <c r="AV123" s="104" t="str">
        <f t="shared" si="29"/>
        <v> </v>
      </c>
      <c r="AW123" s="105"/>
      <c r="AX123" s="106"/>
      <c r="AY123" s="106" t="s">
        <v>22</v>
      </c>
      <c r="AZ123" s="106"/>
      <c r="BA123" s="109"/>
      <c r="BB123" s="80"/>
      <c r="BC123" s="111"/>
      <c r="BV123" s="40"/>
      <c r="BW123" s="40"/>
      <c r="BX123" s="40"/>
      <c r="BY123" s="40"/>
      <c r="BZ123" s="40"/>
      <c r="CA123" s="40"/>
      <c r="CB123" s="65"/>
      <c r="CC123" s="64"/>
      <c r="CD123" s="64"/>
      <c r="CE123" s="64"/>
      <c r="CF123" s="64"/>
      <c r="CG123" s="64"/>
      <c r="CH123" s="64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</row>
    <row r="124" spans="2:55" ht="12" customHeight="1" thickBot="1">
      <c r="B124" s="79"/>
      <c r="C124" s="95"/>
      <c r="D124" s="99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90" t="s">
        <v>86</v>
      </c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17"/>
      <c r="AF124" s="91" t="s">
        <v>87</v>
      </c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2"/>
      <c r="AW124" s="107"/>
      <c r="AX124" s="108"/>
      <c r="AY124" s="108"/>
      <c r="AZ124" s="108"/>
      <c r="BA124" s="110"/>
      <c r="BB124" s="95"/>
      <c r="BC124" s="112"/>
    </row>
    <row r="125" ht="3.75" customHeight="1" thickBot="1"/>
    <row r="126" spans="2:55" ht="19.5" customHeight="1" thickBot="1">
      <c r="B126" s="113" t="s">
        <v>17</v>
      </c>
      <c r="C126" s="114"/>
      <c r="D126" s="93" t="s">
        <v>20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81"/>
      <c r="O126" s="93" t="s">
        <v>36</v>
      </c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81"/>
      <c r="AW126" s="93" t="s">
        <v>24</v>
      </c>
      <c r="AX126" s="94"/>
      <c r="AY126" s="94"/>
      <c r="AZ126" s="94"/>
      <c r="BA126" s="81"/>
      <c r="BB126" s="93" t="s">
        <v>42</v>
      </c>
      <c r="BC126" s="82"/>
    </row>
    <row r="127" spans="2:55" ht="18" customHeight="1">
      <c r="B127" s="83">
        <v>41</v>
      </c>
      <c r="C127" s="80"/>
      <c r="D127" s="96">
        <f>$D$123+$U$76*$X$76+$AL$76</f>
        <v>0.5486111111111109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8"/>
      <c r="O127" s="102" t="str">
        <f>IF(ISBLANK($AZ$105)," ",IF($AW$105&lt;$AZ$105,$O$105,IF($AZ$105&lt;$AW$105,$AF$105)))</f>
        <v> </v>
      </c>
      <c r="P127" s="103" t="str">
        <f aca="true" t="shared" si="30" ref="P127:AD127">IF(ISBLANK($AZ$79)," ",IF($AW$79&lt;$AZ$79,$O$79,IF($AZ$79&lt;$AW$79,$AF$79)))</f>
        <v> </v>
      </c>
      <c r="Q127" s="103" t="str">
        <f t="shared" si="30"/>
        <v> </v>
      </c>
      <c r="R127" s="103" t="str">
        <f t="shared" si="30"/>
        <v> </v>
      </c>
      <c r="S127" s="103" t="str">
        <f t="shared" si="30"/>
        <v> </v>
      </c>
      <c r="T127" s="103" t="str">
        <f t="shared" si="30"/>
        <v> </v>
      </c>
      <c r="U127" s="103" t="str">
        <f t="shared" si="30"/>
        <v> </v>
      </c>
      <c r="V127" s="103" t="str">
        <f t="shared" si="30"/>
        <v> </v>
      </c>
      <c r="W127" s="103" t="str">
        <f t="shared" si="30"/>
        <v> </v>
      </c>
      <c r="X127" s="103" t="str">
        <f t="shared" si="30"/>
        <v> </v>
      </c>
      <c r="Y127" s="103" t="str">
        <f t="shared" si="30"/>
        <v> </v>
      </c>
      <c r="Z127" s="103" t="str">
        <f t="shared" si="30"/>
        <v> </v>
      </c>
      <c r="AA127" s="103" t="str">
        <f t="shared" si="30"/>
        <v> </v>
      </c>
      <c r="AB127" s="103" t="str">
        <f t="shared" si="30"/>
        <v> </v>
      </c>
      <c r="AC127" s="103" t="str">
        <f t="shared" si="30"/>
        <v> </v>
      </c>
      <c r="AD127" s="103" t="str">
        <f t="shared" si="30"/>
        <v> </v>
      </c>
      <c r="AE127" s="16" t="s">
        <v>23</v>
      </c>
      <c r="AF127" s="103" t="str">
        <f>IF(ISBLANK($AZ$109)," ",IF($AW$109&lt;$AZ$109,$O$109,IF($AZ$109&lt;$AW$109,$AF$109)))</f>
        <v> </v>
      </c>
      <c r="AG127" s="103" t="str">
        <f aca="true" t="shared" si="31" ref="AG127:AV127">IF(ISBLANK($AZ$79)," ",IF($AW$79&lt;$AZ$79,$O$79,IF($AZ$79&lt;$AW$79,$AF$79)))</f>
        <v> </v>
      </c>
      <c r="AH127" s="103" t="str">
        <f t="shared" si="31"/>
        <v> </v>
      </c>
      <c r="AI127" s="103" t="str">
        <f t="shared" si="31"/>
        <v> </v>
      </c>
      <c r="AJ127" s="103" t="str">
        <f t="shared" si="31"/>
        <v> </v>
      </c>
      <c r="AK127" s="103" t="str">
        <f t="shared" si="31"/>
        <v> </v>
      </c>
      <c r="AL127" s="103" t="str">
        <f t="shared" si="31"/>
        <v> </v>
      </c>
      <c r="AM127" s="103" t="str">
        <f t="shared" si="31"/>
        <v> </v>
      </c>
      <c r="AN127" s="103" t="str">
        <f t="shared" si="31"/>
        <v> </v>
      </c>
      <c r="AO127" s="103" t="str">
        <f t="shared" si="31"/>
        <v> </v>
      </c>
      <c r="AP127" s="103" t="str">
        <f t="shared" si="31"/>
        <v> </v>
      </c>
      <c r="AQ127" s="103" t="str">
        <f t="shared" si="31"/>
        <v> </v>
      </c>
      <c r="AR127" s="103" t="str">
        <f t="shared" si="31"/>
        <v> </v>
      </c>
      <c r="AS127" s="103" t="str">
        <f t="shared" si="31"/>
        <v> </v>
      </c>
      <c r="AT127" s="103" t="str">
        <f t="shared" si="31"/>
        <v> </v>
      </c>
      <c r="AU127" s="103" t="str">
        <f t="shared" si="31"/>
        <v> </v>
      </c>
      <c r="AV127" s="104" t="str">
        <f t="shared" si="31"/>
        <v> </v>
      </c>
      <c r="AW127" s="105"/>
      <c r="AX127" s="106"/>
      <c r="AY127" s="106" t="s">
        <v>22</v>
      </c>
      <c r="AZ127" s="106"/>
      <c r="BA127" s="109"/>
      <c r="BB127" s="80"/>
      <c r="BC127" s="111"/>
    </row>
    <row r="128" spans="2:55" ht="12" customHeight="1" thickBot="1">
      <c r="B128" s="79"/>
      <c r="C128" s="95"/>
      <c r="D128" s="99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0" t="s">
        <v>88</v>
      </c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17"/>
      <c r="AF128" s="91" t="s">
        <v>89</v>
      </c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2"/>
      <c r="AW128" s="107"/>
      <c r="AX128" s="108"/>
      <c r="AY128" s="108"/>
      <c r="AZ128" s="108"/>
      <c r="BA128" s="110"/>
      <c r="BB128" s="95"/>
      <c r="BC128" s="112"/>
    </row>
    <row r="129" ht="3.75" customHeight="1" thickBot="1"/>
    <row r="130" spans="2:55" ht="19.5" customHeight="1" thickBot="1">
      <c r="B130" s="113" t="s">
        <v>17</v>
      </c>
      <c r="C130" s="114"/>
      <c r="D130" s="93" t="s">
        <v>20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81"/>
      <c r="O130" s="93" t="s">
        <v>83</v>
      </c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81"/>
      <c r="AW130" s="93" t="s">
        <v>24</v>
      </c>
      <c r="AX130" s="94"/>
      <c r="AY130" s="94"/>
      <c r="AZ130" s="94"/>
      <c r="BA130" s="81"/>
      <c r="BB130" s="93" t="s">
        <v>42</v>
      </c>
      <c r="BC130" s="82"/>
    </row>
    <row r="131" spans="2:55" ht="18" customHeight="1">
      <c r="B131" s="83">
        <v>42</v>
      </c>
      <c r="C131" s="80"/>
      <c r="D131" s="96">
        <f>$D$127+$U$76*$X$76+$AL$76</f>
        <v>0.565972222222222</v>
      </c>
      <c r="E131" s="97"/>
      <c r="F131" s="97"/>
      <c r="G131" s="97"/>
      <c r="H131" s="97"/>
      <c r="I131" s="97"/>
      <c r="J131" s="97"/>
      <c r="K131" s="97"/>
      <c r="L131" s="97"/>
      <c r="M131" s="97"/>
      <c r="N131" s="98"/>
      <c r="O131" s="102" t="str">
        <f>IF(ISBLANK($AZ$105)," ",IF($AW$105&lt;$AZ$105,$AF$105,IF($AZ$105&lt;$AW$105,$O$105)))</f>
        <v> </v>
      </c>
      <c r="P131" s="103" t="str">
        <f aca="true" t="shared" si="32" ref="P131:AD131">IF(ISBLANK($AZ$79)," ",IF($AW$79&lt;$AZ$79,$AF$79,IF($AZ$79&lt;$AW$79,$O$79)))</f>
        <v> </v>
      </c>
      <c r="Q131" s="103" t="str">
        <f t="shared" si="32"/>
        <v> </v>
      </c>
      <c r="R131" s="103" t="str">
        <f t="shared" si="32"/>
        <v> </v>
      </c>
      <c r="S131" s="103" t="str">
        <f t="shared" si="32"/>
        <v> </v>
      </c>
      <c r="T131" s="103" t="str">
        <f t="shared" si="32"/>
        <v> </v>
      </c>
      <c r="U131" s="103" t="str">
        <f t="shared" si="32"/>
        <v> </v>
      </c>
      <c r="V131" s="103" t="str">
        <f t="shared" si="32"/>
        <v> </v>
      </c>
      <c r="W131" s="103" t="str">
        <f t="shared" si="32"/>
        <v> </v>
      </c>
      <c r="X131" s="103" t="str">
        <f t="shared" si="32"/>
        <v> </v>
      </c>
      <c r="Y131" s="103" t="str">
        <f t="shared" si="32"/>
        <v> </v>
      </c>
      <c r="Z131" s="103" t="str">
        <f t="shared" si="32"/>
        <v> </v>
      </c>
      <c r="AA131" s="103" t="str">
        <f t="shared" si="32"/>
        <v> </v>
      </c>
      <c r="AB131" s="103" t="str">
        <f t="shared" si="32"/>
        <v> </v>
      </c>
      <c r="AC131" s="103" t="str">
        <f t="shared" si="32"/>
        <v> </v>
      </c>
      <c r="AD131" s="103" t="str">
        <f t="shared" si="32"/>
        <v> </v>
      </c>
      <c r="AE131" s="16" t="s">
        <v>23</v>
      </c>
      <c r="AF131" s="103" t="str">
        <f>IF(ISBLANK($AZ$109)," ",IF($AW$109&lt;$AZ$109,$AF$109,IF($AZ$109&lt;$AW$109,$O$109)))</f>
        <v> </v>
      </c>
      <c r="AG131" s="103" t="str">
        <f aca="true" t="shared" si="33" ref="AG131:AV131">IF(ISBLANK($AZ$79)," ",IF($AW$79&lt;$AZ$79,$AF$79,IF($AZ$79&lt;$AW$79,$O$79)))</f>
        <v> </v>
      </c>
      <c r="AH131" s="103" t="str">
        <f t="shared" si="33"/>
        <v> </v>
      </c>
      <c r="AI131" s="103" t="str">
        <f t="shared" si="33"/>
        <v> </v>
      </c>
      <c r="AJ131" s="103" t="str">
        <f t="shared" si="33"/>
        <v> </v>
      </c>
      <c r="AK131" s="103" t="str">
        <f t="shared" si="33"/>
        <v> </v>
      </c>
      <c r="AL131" s="103" t="str">
        <f t="shared" si="33"/>
        <v> </v>
      </c>
      <c r="AM131" s="103" t="str">
        <f t="shared" si="33"/>
        <v> </v>
      </c>
      <c r="AN131" s="103" t="str">
        <f t="shared" si="33"/>
        <v> </v>
      </c>
      <c r="AO131" s="103" t="str">
        <f t="shared" si="33"/>
        <v> </v>
      </c>
      <c r="AP131" s="103" t="str">
        <f t="shared" si="33"/>
        <v> </v>
      </c>
      <c r="AQ131" s="103" t="str">
        <f t="shared" si="33"/>
        <v> </v>
      </c>
      <c r="AR131" s="103" t="str">
        <f t="shared" si="33"/>
        <v> </v>
      </c>
      <c r="AS131" s="103" t="str">
        <f t="shared" si="33"/>
        <v> </v>
      </c>
      <c r="AT131" s="103" t="str">
        <f t="shared" si="33"/>
        <v> </v>
      </c>
      <c r="AU131" s="103" t="str">
        <f t="shared" si="33"/>
        <v> </v>
      </c>
      <c r="AV131" s="104" t="str">
        <f t="shared" si="33"/>
        <v> </v>
      </c>
      <c r="AW131" s="105"/>
      <c r="AX131" s="106"/>
      <c r="AY131" s="106" t="s">
        <v>22</v>
      </c>
      <c r="AZ131" s="106"/>
      <c r="BA131" s="109"/>
      <c r="BB131" s="80"/>
      <c r="BC131" s="111"/>
    </row>
    <row r="132" spans="2:55" ht="12" customHeight="1" thickBot="1">
      <c r="B132" s="79"/>
      <c r="C132" s="95"/>
      <c r="D132" s="99"/>
      <c r="E132" s="100"/>
      <c r="F132" s="100"/>
      <c r="G132" s="100"/>
      <c r="H132" s="100"/>
      <c r="I132" s="100"/>
      <c r="J132" s="100"/>
      <c r="K132" s="100"/>
      <c r="L132" s="100"/>
      <c r="M132" s="100"/>
      <c r="N132" s="101"/>
      <c r="O132" s="90" t="s">
        <v>90</v>
      </c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17"/>
      <c r="AF132" s="91" t="s">
        <v>91</v>
      </c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2"/>
      <c r="AW132" s="107"/>
      <c r="AX132" s="108"/>
      <c r="AY132" s="108"/>
      <c r="AZ132" s="108"/>
      <c r="BA132" s="110"/>
      <c r="BB132" s="95"/>
      <c r="BC132" s="112"/>
    </row>
    <row r="133" spans="2:55" ht="12" customHeight="1">
      <c r="B133" s="77"/>
      <c r="C133" s="77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6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76"/>
      <c r="AX133" s="76"/>
      <c r="AY133" s="76"/>
      <c r="AZ133" s="76"/>
      <c r="BA133" s="76"/>
      <c r="BB133" s="77"/>
      <c r="BC133" s="77"/>
    </row>
    <row r="134" spans="2:55" ht="12" customHeight="1">
      <c r="B134" s="77"/>
      <c r="C134" s="77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6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76"/>
      <c r="AX134" s="76"/>
      <c r="AY134" s="76"/>
      <c r="AZ134" s="76"/>
      <c r="BA134" s="76"/>
      <c r="BB134" s="77"/>
      <c r="BC134" s="77"/>
    </row>
    <row r="135" spans="2:73" ht="12.75">
      <c r="B135" s="1" t="s">
        <v>94</v>
      </c>
      <c r="BE135" s="25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</row>
    <row r="136" ht="13.5" thickBot="1"/>
    <row r="137" spans="9:48" ht="25.5" customHeight="1">
      <c r="I137" s="119" t="s">
        <v>10</v>
      </c>
      <c r="J137" s="120"/>
      <c r="K137" s="120"/>
      <c r="L137" s="18"/>
      <c r="M137" s="230" t="str">
        <f>IF(ISBLANK($AZ$131)," ",IF($AW$131&gt;$AZ$131,$O$131,IF($AZ$131&gt;$AW$131,$AF$131)))</f>
        <v> </v>
      </c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1"/>
    </row>
    <row r="138" spans="9:48" ht="25.5" customHeight="1">
      <c r="I138" s="115" t="s">
        <v>11</v>
      </c>
      <c r="J138" s="116"/>
      <c r="K138" s="116"/>
      <c r="L138" s="19"/>
      <c r="M138" s="117" t="str">
        <f>IF(ISBLANK($AZ$131)," ",IF($AW$131&lt;$AZ$131,$O$131,IF($AZ$131&lt;$AW$131,$AF$131)))</f>
        <v> 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8"/>
    </row>
    <row r="139" spans="9:48" ht="25.5" customHeight="1">
      <c r="I139" s="115" t="s">
        <v>12</v>
      </c>
      <c r="J139" s="116"/>
      <c r="K139" s="116"/>
      <c r="L139" s="19"/>
      <c r="M139" s="117" t="str">
        <f>IF(ISBLANK($AZ$127)," ",IF($AW$127&gt;$AZ$127,$O$127,IF($AZ$127&gt;$AW$127,$AF$127)))</f>
        <v> 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8"/>
    </row>
    <row r="140" spans="9:48" ht="25.5" customHeight="1">
      <c r="I140" s="115" t="s">
        <v>13</v>
      </c>
      <c r="J140" s="116"/>
      <c r="K140" s="116"/>
      <c r="L140" s="19"/>
      <c r="M140" s="117" t="str">
        <f>IF(ISBLANK($AZ$127)," ",IF($AW$127&lt;$AZ$127,$O$127,IF($AZ$127&lt;$AW$127,$AF$127)))</f>
        <v> </v>
      </c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8"/>
    </row>
    <row r="141" spans="9:48" ht="25.5" customHeight="1">
      <c r="I141" s="115" t="s">
        <v>14</v>
      </c>
      <c r="J141" s="116"/>
      <c r="K141" s="116"/>
      <c r="L141" s="19"/>
      <c r="M141" s="117" t="str">
        <f>IF(ISBLANK($AZ$123)," ",IF($AW$123&gt;$AZ$123,$O$123,IF($AZ$123&gt;$AW$123,$AF$123)))</f>
        <v> </v>
      </c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8"/>
    </row>
    <row r="142" spans="9:48" ht="25.5" customHeight="1">
      <c r="I142" s="115" t="s">
        <v>56</v>
      </c>
      <c r="J142" s="116"/>
      <c r="K142" s="116"/>
      <c r="L142" s="19"/>
      <c r="M142" s="117" t="str">
        <f>IF(ISBLANK($AZ$123)," ",IF($AW$123&lt;$AZ$123,$O$123,IF($AZ$123&lt;$AW$123,$AF$123)))</f>
        <v> </v>
      </c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8"/>
    </row>
    <row r="143" spans="9:48" ht="26.25" customHeight="1">
      <c r="I143" s="115" t="s">
        <v>92</v>
      </c>
      <c r="J143" s="116"/>
      <c r="K143" s="116"/>
      <c r="L143" s="19"/>
      <c r="M143" s="117" t="str">
        <f>IF(ISBLANK($AZ$119)," ",IF($AW$119&gt;$AZ$119,$O$119,IF($AZ$119&gt;$AW$119,$AF$119)))</f>
        <v> </v>
      </c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8"/>
    </row>
    <row r="144" spans="9:48" ht="25.5" customHeight="1" thickBot="1">
      <c r="I144" s="226" t="s">
        <v>93</v>
      </c>
      <c r="J144" s="227"/>
      <c r="K144" s="227"/>
      <c r="L144" s="20"/>
      <c r="M144" s="228" t="str">
        <f>IF(ISBLANK($AZ$119)," ",IF($AW$119&lt;$AZ$119,$O$119,IF($AZ$119&lt;$AW$119,$AF$119)))</f>
        <v> </v>
      </c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9"/>
    </row>
  </sheetData>
  <mergeCells count="616">
    <mergeCell ref="B74:BC74"/>
    <mergeCell ref="B94:BC94"/>
    <mergeCell ref="B116:BC116"/>
    <mergeCell ref="T72:AA72"/>
    <mergeCell ref="AF72:AM72"/>
    <mergeCell ref="M141:AV141"/>
    <mergeCell ref="I142:K142"/>
    <mergeCell ref="M142:AV142"/>
    <mergeCell ref="M143:AV143"/>
    <mergeCell ref="I144:K144"/>
    <mergeCell ref="M144:AV144"/>
    <mergeCell ref="AF80:AV80"/>
    <mergeCell ref="D87:N88"/>
    <mergeCell ref="I143:K143"/>
    <mergeCell ref="M139:AV139"/>
    <mergeCell ref="M140:AV140"/>
    <mergeCell ref="D83:N84"/>
    <mergeCell ref="M137:AV137"/>
    <mergeCell ref="I141:K141"/>
    <mergeCell ref="AY69:AZ69"/>
    <mergeCell ref="BA69:BC69"/>
    <mergeCell ref="B78:C78"/>
    <mergeCell ref="D78:N78"/>
    <mergeCell ref="O78:AV78"/>
    <mergeCell ref="AW78:BA78"/>
    <mergeCell ref="BB78:BC78"/>
    <mergeCell ref="X76:AB76"/>
    <mergeCell ref="AL76:AP76"/>
    <mergeCell ref="AS69:AU69"/>
    <mergeCell ref="BB55:BC55"/>
    <mergeCell ref="B79:C80"/>
    <mergeCell ref="O79:AD79"/>
    <mergeCell ref="AF79:AV79"/>
    <mergeCell ref="AW79:AX80"/>
    <mergeCell ref="AY79:AY80"/>
    <mergeCell ref="AZ79:BA80"/>
    <mergeCell ref="BB79:BC80"/>
    <mergeCell ref="O80:AD80"/>
    <mergeCell ref="O55:AD55"/>
    <mergeCell ref="AF55:AV55"/>
    <mergeCell ref="AW55:AX55"/>
    <mergeCell ref="AZ55:BA55"/>
    <mergeCell ref="B55:C55"/>
    <mergeCell ref="D55:F55"/>
    <mergeCell ref="G55:I55"/>
    <mergeCell ref="J55:N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O53:AD53"/>
    <mergeCell ref="AF53:AV53"/>
    <mergeCell ref="AW53:AX53"/>
    <mergeCell ref="AZ53:BA53"/>
    <mergeCell ref="B53:C53"/>
    <mergeCell ref="D53:F53"/>
    <mergeCell ref="G53:I53"/>
    <mergeCell ref="J53:N53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O51:AD51"/>
    <mergeCell ref="AF51:AV51"/>
    <mergeCell ref="AW51:AX51"/>
    <mergeCell ref="AZ51:BA51"/>
    <mergeCell ref="B51:C51"/>
    <mergeCell ref="D51:F51"/>
    <mergeCell ref="G51:I51"/>
    <mergeCell ref="J51:N51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O49:AD49"/>
    <mergeCell ref="AF49:AV49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O47:AD47"/>
    <mergeCell ref="AF47:AV47"/>
    <mergeCell ref="AW47:AX47"/>
    <mergeCell ref="AZ47:BA47"/>
    <mergeCell ref="B47:C47"/>
    <mergeCell ref="D47:F47"/>
    <mergeCell ref="G47:I47"/>
    <mergeCell ref="J47:N47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Y20:Z20"/>
    <mergeCell ref="AE20:AF20"/>
    <mergeCell ref="AG20:BA20"/>
    <mergeCell ref="BB20:BC20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X68:Z68"/>
    <mergeCell ref="V66:W66"/>
    <mergeCell ref="X66:Z66"/>
    <mergeCell ref="B20:C20"/>
    <mergeCell ref="D20:X20"/>
    <mergeCell ref="B67:C67"/>
    <mergeCell ref="D67:O67"/>
    <mergeCell ref="X67:Z67"/>
    <mergeCell ref="B58:BC58"/>
    <mergeCell ref="B68:C68"/>
    <mergeCell ref="AY68:AZ68"/>
    <mergeCell ref="AV68:AW68"/>
    <mergeCell ref="AS68:AU68"/>
    <mergeCell ref="AE68:AF68"/>
    <mergeCell ref="AG68:AR68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AG66:AR66"/>
    <mergeCell ref="AE67:AF67"/>
    <mergeCell ref="X64:Z64"/>
    <mergeCell ref="B65:C65"/>
    <mergeCell ref="D65:O65"/>
    <mergeCell ref="P65:R65"/>
    <mergeCell ref="S65:T65"/>
    <mergeCell ref="V65:W65"/>
    <mergeCell ref="X65:Z65"/>
    <mergeCell ref="B64:C64"/>
    <mergeCell ref="D64:O64"/>
    <mergeCell ref="P64:R64"/>
    <mergeCell ref="S64:T64"/>
    <mergeCell ref="H76:L76"/>
    <mergeCell ref="V64:W64"/>
    <mergeCell ref="P67:R67"/>
    <mergeCell ref="S67:T67"/>
    <mergeCell ref="V67:W67"/>
    <mergeCell ref="U76:V76"/>
    <mergeCell ref="D68:O68"/>
    <mergeCell ref="P68:R68"/>
    <mergeCell ref="S68:T68"/>
    <mergeCell ref="AE64:AF64"/>
    <mergeCell ref="AG64:AR64"/>
    <mergeCell ref="AE65:AF65"/>
    <mergeCell ref="AG65:AR65"/>
    <mergeCell ref="B63:O63"/>
    <mergeCell ref="P63:R63"/>
    <mergeCell ref="S63:W63"/>
    <mergeCell ref="X63:Z63"/>
    <mergeCell ref="J45:N45"/>
    <mergeCell ref="O45:AD45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J34:N34"/>
    <mergeCell ref="O34:AD34"/>
    <mergeCell ref="AF34:AV34"/>
    <mergeCell ref="AW34:AX34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2:N32"/>
    <mergeCell ref="O32:AD32"/>
    <mergeCell ref="AF32:AV32"/>
    <mergeCell ref="AW32:AX32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D16:X16"/>
    <mergeCell ref="AL10:AP10"/>
    <mergeCell ref="AG17:BA17"/>
    <mergeCell ref="AG16:BA16"/>
    <mergeCell ref="U10:V10"/>
    <mergeCell ref="B27:C27"/>
    <mergeCell ref="O27:AD27"/>
    <mergeCell ref="AF27:AV27"/>
    <mergeCell ref="J27:N27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AG67:AR67"/>
    <mergeCell ref="AS67:AU67"/>
    <mergeCell ref="AV67:AW67"/>
    <mergeCell ref="AS66:AU66"/>
    <mergeCell ref="AV66:AW66"/>
    <mergeCell ref="AV69:AW69"/>
    <mergeCell ref="B87:C88"/>
    <mergeCell ref="D82:N82"/>
    <mergeCell ref="D86:N86"/>
    <mergeCell ref="D79:N80"/>
    <mergeCell ref="B86:C86"/>
    <mergeCell ref="B83:C84"/>
    <mergeCell ref="AF83:AV83"/>
    <mergeCell ref="O84:AD84"/>
    <mergeCell ref="AF84:AV84"/>
    <mergeCell ref="AW87:AX88"/>
    <mergeCell ref="O86:AV86"/>
    <mergeCell ref="O83:AD83"/>
    <mergeCell ref="AW82:BA82"/>
    <mergeCell ref="AF87:AV87"/>
    <mergeCell ref="BB82:BC82"/>
    <mergeCell ref="B82:C82"/>
    <mergeCell ref="O82:AV82"/>
    <mergeCell ref="AZ87:BA88"/>
    <mergeCell ref="BB87:BC88"/>
    <mergeCell ref="O88:AD88"/>
    <mergeCell ref="AF88:AV88"/>
    <mergeCell ref="O87:AD87"/>
    <mergeCell ref="AY87:AY88"/>
    <mergeCell ref="AW86:BA86"/>
    <mergeCell ref="BB86:BC86"/>
    <mergeCell ref="AZ83:BA84"/>
    <mergeCell ref="BB83:BC84"/>
    <mergeCell ref="AW83:AX84"/>
    <mergeCell ref="AY83:AY84"/>
    <mergeCell ref="I140:K140"/>
    <mergeCell ref="M138:AV138"/>
    <mergeCell ref="I137:K137"/>
    <mergeCell ref="I138:K138"/>
    <mergeCell ref="I139:K139"/>
    <mergeCell ref="B90:C90"/>
    <mergeCell ref="D90:N90"/>
    <mergeCell ref="O90:AV90"/>
    <mergeCell ref="AW90:BA90"/>
    <mergeCell ref="BB90:BC90"/>
    <mergeCell ref="B91:C92"/>
    <mergeCell ref="D91:N92"/>
    <mergeCell ref="O91:AD91"/>
    <mergeCell ref="AF91:AV91"/>
    <mergeCell ref="AW91:AX92"/>
    <mergeCell ref="AY91:AY92"/>
    <mergeCell ref="AZ91:BA92"/>
    <mergeCell ref="BB91:BC92"/>
    <mergeCell ref="O92:AD92"/>
    <mergeCell ref="AF92:AV92"/>
    <mergeCell ref="B96:C96"/>
    <mergeCell ref="D96:N96"/>
    <mergeCell ref="O96:AV96"/>
    <mergeCell ref="AW96:BA96"/>
    <mergeCell ref="BB96:BC96"/>
    <mergeCell ref="B97:C98"/>
    <mergeCell ref="D97:N98"/>
    <mergeCell ref="O97:AD97"/>
    <mergeCell ref="AF97:AV97"/>
    <mergeCell ref="AW97:AX98"/>
    <mergeCell ref="AY97:AY98"/>
    <mergeCell ref="AZ97:BA98"/>
    <mergeCell ref="BB97:BC98"/>
    <mergeCell ref="O98:AD98"/>
    <mergeCell ref="AF98:AV98"/>
    <mergeCell ref="B100:C100"/>
    <mergeCell ref="D100:N100"/>
    <mergeCell ref="O100:AV100"/>
    <mergeCell ref="AW100:BA100"/>
    <mergeCell ref="BB100:BC100"/>
    <mergeCell ref="B101:C102"/>
    <mergeCell ref="D101:N102"/>
    <mergeCell ref="O101:AD101"/>
    <mergeCell ref="AF101:AV101"/>
    <mergeCell ref="AW101:AX102"/>
    <mergeCell ref="AY101:AY102"/>
    <mergeCell ref="AZ101:BA102"/>
    <mergeCell ref="BB101:BC102"/>
    <mergeCell ref="O102:AD102"/>
    <mergeCell ref="AF102:AV102"/>
    <mergeCell ref="B104:C104"/>
    <mergeCell ref="D104:N104"/>
    <mergeCell ref="O104:AV104"/>
    <mergeCell ref="AW104:BA104"/>
    <mergeCell ref="BB104:BC104"/>
    <mergeCell ref="B105:C106"/>
    <mergeCell ref="D105:N106"/>
    <mergeCell ref="O105:AD105"/>
    <mergeCell ref="AF105:AV105"/>
    <mergeCell ref="AW105:AX106"/>
    <mergeCell ref="AY105:AY106"/>
    <mergeCell ref="AZ105:BA106"/>
    <mergeCell ref="BB105:BC106"/>
    <mergeCell ref="O106:AD106"/>
    <mergeCell ref="AF106:AV106"/>
    <mergeCell ref="B108:C108"/>
    <mergeCell ref="D108:N108"/>
    <mergeCell ref="O108:AV108"/>
    <mergeCell ref="AW118:BA118"/>
    <mergeCell ref="BB118:BC118"/>
    <mergeCell ref="AW108:BA108"/>
    <mergeCell ref="BB108:BC108"/>
    <mergeCell ref="AW109:AX110"/>
    <mergeCell ref="AY109:AY110"/>
    <mergeCell ref="AZ109:BA110"/>
    <mergeCell ref="BB109:BC110"/>
    <mergeCell ref="B113:BC113"/>
    <mergeCell ref="B114:BC114"/>
    <mergeCell ref="O110:AD110"/>
    <mergeCell ref="AF110:AV110"/>
    <mergeCell ref="B118:C118"/>
    <mergeCell ref="D118:N118"/>
    <mergeCell ref="O118:AV118"/>
    <mergeCell ref="B109:C110"/>
    <mergeCell ref="D109:N110"/>
    <mergeCell ref="O109:AD109"/>
    <mergeCell ref="AF109:AV109"/>
    <mergeCell ref="B119:C120"/>
    <mergeCell ref="D119:N120"/>
    <mergeCell ref="O119:AD119"/>
    <mergeCell ref="AF119:AV119"/>
    <mergeCell ref="AY119:AY120"/>
    <mergeCell ref="AZ119:BA120"/>
    <mergeCell ref="BB119:BC120"/>
    <mergeCell ref="O120:AD120"/>
    <mergeCell ref="AF120:AV120"/>
    <mergeCell ref="AW119:AX120"/>
    <mergeCell ref="B122:C122"/>
    <mergeCell ref="D122:N122"/>
    <mergeCell ref="O122:AV122"/>
    <mergeCell ref="AW122:BA122"/>
    <mergeCell ref="BB122:BC122"/>
    <mergeCell ref="B123:C124"/>
    <mergeCell ref="D123:N124"/>
    <mergeCell ref="O123:AD123"/>
    <mergeCell ref="AF123:AV123"/>
    <mergeCell ref="AW123:AX124"/>
    <mergeCell ref="AY123:AY124"/>
    <mergeCell ref="AZ123:BA124"/>
    <mergeCell ref="BB123:BC124"/>
    <mergeCell ref="O124:AD124"/>
    <mergeCell ref="AF124:AV124"/>
    <mergeCell ref="B126:C126"/>
    <mergeCell ref="D126:N126"/>
    <mergeCell ref="O126:AV126"/>
    <mergeCell ref="AW126:BA126"/>
    <mergeCell ref="BB126:BC126"/>
    <mergeCell ref="B127:C128"/>
    <mergeCell ref="D127:N128"/>
    <mergeCell ref="O127:AD127"/>
    <mergeCell ref="AF127:AV127"/>
    <mergeCell ref="AW127:AX128"/>
    <mergeCell ref="AY127:AY128"/>
    <mergeCell ref="AZ127:BA128"/>
    <mergeCell ref="BB127:BC128"/>
    <mergeCell ref="O128:AD128"/>
    <mergeCell ref="AF128:AV128"/>
    <mergeCell ref="B130:C130"/>
    <mergeCell ref="D130:N130"/>
    <mergeCell ref="O130:AV130"/>
    <mergeCell ref="B131:C132"/>
    <mergeCell ref="D131:N132"/>
    <mergeCell ref="O131:AD131"/>
    <mergeCell ref="AF131:AV131"/>
    <mergeCell ref="O132:AD132"/>
    <mergeCell ref="AF132:AV132"/>
    <mergeCell ref="AW130:BA130"/>
    <mergeCell ref="BB130:BC130"/>
    <mergeCell ref="AW131:AX132"/>
    <mergeCell ref="AY131:AY132"/>
    <mergeCell ref="AZ131:BA132"/>
    <mergeCell ref="BB131:BC13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2" r:id="rId2"/>
  <headerFooter alignWithMargins="0">
    <oddFooter xml:space="preserve">&amp;C                                  &amp;F&amp;R&amp;P von &amp;N </oddFooter>
  </headerFooter>
  <rowBreaks count="2" manualBreakCount="2">
    <brk id="55" max="55" man="1"/>
    <brk id="111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2002-08-18T07:42:58Z</cp:lastPrinted>
  <dcterms:created xsi:type="dcterms:W3CDTF">2002-02-21T07:48:38Z</dcterms:created>
  <dcterms:modified xsi:type="dcterms:W3CDTF">2002-08-18T07:44:21Z</dcterms:modified>
  <cp:category/>
  <cp:version/>
  <cp:contentType/>
  <cp:contentStatus/>
</cp:coreProperties>
</file>